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7785"/>
  </bookViews>
  <sheets>
    <sheet name="대학생 가계부" sheetId="2" r:id="rId1"/>
  </sheets>
  <definedNames>
    <definedName name="수입">'대학생 가계부'!$C$6</definedName>
    <definedName name="월간_총수입">SUM(월간_수입[금액])</definedName>
    <definedName name="월간_총지출">SUM(월간_지출[금액])</definedName>
    <definedName name="월간_학비">SUM(학비[금액])/학기_기간</definedName>
    <definedName name="지출">월간_학비+월간_총지출</definedName>
    <definedName name="총지출">'대학생 가계부'!$F$6</definedName>
    <definedName name="총학비">SUM(학비[금액])</definedName>
    <definedName name="학기_기간">'대학생 가계부'!$F$3</definedName>
  </definedNames>
  <calcPr calcId="152511"/>
</workbook>
</file>

<file path=xl/calcChain.xml><?xml version="1.0" encoding="utf-8"?>
<calcChain xmlns="http://schemas.openxmlformats.org/spreadsheetml/2006/main">
  <c r="C13" i="2" l="1"/>
  <c r="F7" i="2" l="1"/>
  <c r="F8" i="2" s="1"/>
  <c r="F6" i="2"/>
  <c r="C16" i="2"/>
  <c r="C6" i="2"/>
  <c r="F4" i="2" s="1"/>
  <c r="C24" i="2"/>
</calcChain>
</file>

<file path=xl/comments1.xml><?xml version="1.0" encoding="utf-8"?>
<comments xmlns="http://schemas.openxmlformats.org/spreadsheetml/2006/main">
  <authors>
    <author>만든 이</author>
  </authors>
  <commentList>
    <comment ref="F3" authorId="0" shapeId="0">
      <text>
        <r>
          <rPr>
            <b/>
            <sz val="9"/>
            <color indexed="81"/>
            <rFont val="맑은 고딕"/>
            <family val="3"/>
            <charset val="129"/>
          </rPr>
          <t xml:space="preserve">월간 대학생 가계부 팁: </t>
        </r>
        <r>
          <rPr>
            <sz val="9"/>
            <color indexed="81"/>
            <rFont val="맑은 고딕"/>
            <family val="3"/>
            <charset val="129"/>
          </rPr>
          <t>여기에 입력하는 개월 수에 따라 월간 학비가 결정됩니다.</t>
        </r>
      </text>
    </comment>
  </commentList>
</comments>
</file>

<file path=xl/sharedStrings.xml><?xml version="1.0" encoding="utf-8"?>
<sst xmlns="http://schemas.openxmlformats.org/spreadsheetml/2006/main" count="38" uniqueCount="33">
  <si>
    <t>대학생
가계부</t>
  </si>
  <si>
    <t>초과/미달 금액:</t>
  </si>
  <si>
    <t>수입:</t>
  </si>
  <si>
    <t>지출:</t>
  </si>
  <si>
    <t>월간 학비:</t>
  </si>
  <si>
    <t>매월 수입</t>
  </si>
  <si>
    <t>항목</t>
  </si>
  <si>
    <t>아르바이트 월급</t>
  </si>
  <si>
    <t>학비 지원</t>
  </si>
  <si>
    <t>용돈</t>
  </si>
  <si>
    <t>기타</t>
  </si>
  <si>
    <t>합계</t>
  </si>
  <si>
    <t>금액</t>
  </si>
  <si>
    <t>매월 지출</t>
  </si>
  <si>
    <t>월세</t>
  </si>
  <si>
    <t>공과금</t>
  </si>
  <si>
    <t>통신비</t>
  </si>
  <si>
    <t>식료품</t>
  </si>
  <si>
    <t>차량 할부금</t>
  </si>
  <si>
    <t>차량 보험금</t>
  </si>
  <si>
    <t>대출금</t>
  </si>
  <si>
    <t>신용카드 대금</t>
  </si>
  <si>
    <t>개인 생활 용품</t>
  </si>
  <si>
    <t>여가비</t>
  </si>
  <si>
    <t>잡비</t>
  </si>
  <si>
    <t>비상금</t>
  </si>
  <si>
    <t>이번 학기 지출 비용</t>
  </si>
  <si>
    <t>등록금</t>
  </si>
  <si>
    <t>수업료</t>
  </si>
  <si>
    <t>교재</t>
  </si>
  <si>
    <t>기타 비용</t>
  </si>
  <si>
    <t>주유</t>
    <phoneticPr fontId="1" type="noConversion"/>
  </si>
  <si>
    <t xml:space="preserve">학기 기간(개월):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</si>
</sst>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&quot;$&quot;#,##0.00"/>
    <numFmt numFmtId="177" formatCode="&quot;₩&quot;#,##0"/>
    <numFmt numFmtId="178" formatCode="&quot;₩&quot;#,##0_);[Red]\(&quot;₩&quot;#,##0\)"/>
  </numFmts>
  <fonts count="20">
    <font>
      <sz val="11"/>
      <color theme="3"/>
      <name val="맑은 고딕"/>
      <family val="3"/>
      <charset val="129"/>
    </font>
    <font>
      <sz val="8"/>
      <name val="돋움"/>
      <family val="3"/>
      <charset val="129"/>
      <scheme val="minor"/>
    </font>
    <font>
      <sz val="11"/>
      <color theme="3"/>
      <name val="맑은 고딕"/>
      <family val="3"/>
      <charset val="129"/>
    </font>
    <font>
      <sz val="11"/>
      <color rgb="FF9C0006"/>
      <name val="맑은 고딕"/>
      <family val="2"/>
      <charset val="129"/>
    </font>
    <font>
      <sz val="11"/>
      <color rgb="FF9C6500"/>
      <name val="맑은 고딕"/>
      <family val="2"/>
      <charset val="129"/>
    </font>
    <font>
      <b/>
      <sz val="26"/>
      <color theme="0"/>
      <name val="맑은 고딕"/>
      <family val="3"/>
      <charset val="129"/>
    </font>
    <font>
      <sz val="11"/>
      <color rgb="FF7F7F7F"/>
      <name val="맑은 고딕"/>
      <family val="2"/>
      <charset val="129"/>
    </font>
    <font>
      <sz val="11"/>
      <color theme="0"/>
      <name val="맑은 고딕"/>
      <family val="3"/>
      <charset val="129"/>
    </font>
    <font>
      <b/>
      <sz val="14"/>
      <color theme="3"/>
      <name val="맑은 고딕"/>
      <family val="3"/>
      <charset val="129"/>
    </font>
    <font>
      <sz val="14"/>
      <color theme="3" tint="-0.24994659260841701"/>
      <name val="맑은 고딕"/>
      <family val="3"/>
      <charset val="129"/>
    </font>
    <font>
      <sz val="16"/>
      <name val="맑은 고딕"/>
      <family val="3"/>
      <charset val="129"/>
    </font>
    <font>
      <b/>
      <sz val="43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20"/>
      <color theme="1" tint="0.34998626667073579"/>
      <name val="맑은 고딕"/>
      <family val="3"/>
      <charset val="129"/>
    </font>
    <font>
      <sz val="22"/>
      <color theme="0"/>
      <name val="맑은 고딕"/>
      <family val="3"/>
      <charset val="129"/>
    </font>
    <font>
      <sz val="18"/>
      <color theme="3" tint="-0.249977111117893"/>
      <name val="맑은 고딕"/>
      <family val="3"/>
      <charset val="129"/>
    </font>
    <font>
      <b/>
      <sz val="12"/>
      <color theme="3"/>
      <name val="맑은 고딕"/>
      <family val="3"/>
      <charset val="129"/>
    </font>
    <font>
      <sz val="11"/>
      <name val="맑은 고딕"/>
      <family val="3"/>
      <charset val="129"/>
    </font>
    <font>
      <b/>
      <sz val="9"/>
      <color indexed="81"/>
      <name val="맑은 고딕"/>
      <family val="3"/>
      <charset val="129"/>
    </font>
    <font>
      <sz val="9"/>
      <color indexed="81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">
    <xf numFmtId="0" fontId="0" fillId="0" borderId="0">
      <alignment vertical="center"/>
    </xf>
    <xf numFmtId="0" fontId="11" fillId="3" borderId="0" applyNumberFormat="0" applyBorder="0" applyAlignment="0" applyProtection="0"/>
    <xf numFmtId="0" fontId="7" fillId="3" borderId="0" applyNumberFormat="0" applyAlignment="0" applyProtection="0"/>
    <xf numFmtId="0" fontId="9" fillId="0" borderId="0" applyNumberFormat="0" applyFill="0" applyAlignment="0" applyProtection="0"/>
    <xf numFmtId="0" fontId="8" fillId="0" borderId="0" applyNumberFormat="0" applyFill="0" applyProtection="0">
      <alignment vertical="top"/>
    </xf>
    <xf numFmtId="43" fontId="2" fillId="0" borderId="0" applyFill="0" applyBorder="0" applyAlignment="0" applyProtection="0">
      <alignment vertical="center"/>
    </xf>
    <xf numFmtId="41" fontId="2" fillId="0" borderId="0" applyFill="0" applyBorder="0" applyAlignment="0" applyProtection="0">
      <alignment vertical="center"/>
    </xf>
    <xf numFmtId="44" fontId="2" fillId="0" borderId="0" applyFill="0" applyBorder="0" applyAlignment="0" applyProtection="0">
      <alignment vertical="center"/>
    </xf>
    <xf numFmtId="42" fontId="2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9" borderId="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indent="1"/>
    </xf>
    <xf numFmtId="176" fontId="0" fillId="3" borderId="0" xfId="0" applyNumberFormat="1" applyFont="1" applyFill="1" applyAlignment="1">
      <alignment horizontal="right" vertical="center" inden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 indent="1"/>
    </xf>
    <xf numFmtId="176" fontId="5" fillId="3" borderId="0" xfId="1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>
      <alignment vertical="center"/>
    </xf>
    <xf numFmtId="176" fontId="12" fillId="3" borderId="0" xfId="0" applyNumberFormat="1" applyFont="1" applyFill="1" applyAlignment="1">
      <alignment horizontal="right" vertical="center" indent="1"/>
    </xf>
    <xf numFmtId="0" fontId="13" fillId="6" borderId="0" xfId="2" applyNumberFormat="1" applyFont="1" applyFill="1" applyAlignment="1">
      <alignment horizontal="center" vertical="center"/>
    </xf>
    <xf numFmtId="177" fontId="14" fillId="3" borderId="0" xfId="2" applyNumberFormat="1" applyFont="1" applyAlignment="1">
      <alignment horizontal="center" vertical="center"/>
    </xf>
    <xf numFmtId="0" fontId="0" fillId="3" borderId="0" xfId="0" applyFont="1" applyFill="1" applyBorder="1">
      <alignment vertical="center"/>
    </xf>
    <xf numFmtId="0" fontId="9" fillId="4" borderId="0" xfId="3" applyFont="1" applyFill="1" applyAlignment="1">
      <alignment horizontal="left" indent="1"/>
    </xf>
    <xf numFmtId="178" fontId="15" fillId="4" borderId="0" xfId="3" applyNumberFormat="1" applyFont="1" applyFill="1" applyAlignment="1">
      <alignment horizontal="right" indent="1"/>
    </xf>
    <xf numFmtId="0" fontId="9" fillId="4" borderId="0" xfId="3" applyFont="1" applyFill="1" applyAlignment="1">
      <alignment horizontal="left" vertical="top" indent="1"/>
    </xf>
    <xf numFmtId="178" fontId="15" fillId="4" borderId="0" xfId="3" applyNumberFormat="1" applyFont="1" applyFill="1" applyAlignment="1">
      <alignment horizontal="right" vertical="top" inden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 indent="1"/>
    </xf>
    <xf numFmtId="176" fontId="0" fillId="2" borderId="0" xfId="0" applyNumberFormat="1" applyFont="1" applyFill="1" applyAlignment="1">
      <alignment horizontal="right" vertical="center" indent="1"/>
    </xf>
    <xf numFmtId="0" fontId="8" fillId="2" borderId="0" xfId="4" applyFont="1" applyFill="1" applyAlignment="1">
      <alignment horizontal="left" vertical="center" indent="1"/>
    </xf>
    <xf numFmtId="0" fontId="0" fillId="2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178" fontId="0" fillId="3" borderId="0" xfId="0" applyNumberFormat="1" applyFont="1" applyFill="1" applyAlignment="1">
      <alignment horizontal="right" vertical="center" indent="1"/>
    </xf>
    <xf numFmtId="178" fontId="0" fillId="2" borderId="0" xfId="0" applyNumberFormat="1" applyFont="1" applyFill="1" applyAlignment="1">
      <alignment horizontal="right" vertical="center" indent="1"/>
    </xf>
    <xf numFmtId="178" fontId="12" fillId="2" borderId="0" xfId="0" applyNumberFormat="1" applyFont="1" applyFill="1" applyAlignment="1">
      <alignment horizontal="right" vertical="center" indent="1"/>
    </xf>
    <xf numFmtId="178" fontId="16" fillId="0" borderId="0" xfId="0" applyNumberFormat="1" applyFont="1" applyFill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0" fontId="7" fillId="3" borderId="0" xfId="2" applyFont="1" applyAlignment="1">
      <alignment horizontal="right" vertical="center" wrapText="1" indent="1"/>
    </xf>
    <xf numFmtId="0" fontId="7" fillId="3" borderId="0" xfId="2" applyFont="1" applyAlignment="1">
      <alignment horizontal="right" vertical="center" indent="1"/>
    </xf>
    <xf numFmtId="0" fontId="9" fillId="5" borderId="1" xfId="3" applyFont="1" applyFill="1" applyBorder="1" applyAlignment="1">
      <alignment horizontal="left" vertical="center" indent="1"/>
    </xf>
    <xf numFmtId="178" fontId="15" fillId="5" borderId="0" xfId="3" applyNumberFormat="1" applyFont="1" applyFill="1" applyAlignment="1">
      <alignment horizontal="right" vertical="center" indent="1"/>
    </xf>
    <xf numFmtId="0" fontId="11" fillId="3" borderId="0" xfId="1" applyFont="1" applyFill="1" applyBorder="1" applyAlignment="1">
      <alignment horizontal="left" vertical="center" wrapText="1" indent="1"/>
    </xf>
  </cellXfs>
  <cellStyles count="14">
    <cellStyle name="나쁨" xfId="10" builtinId="27" customBuiltin="1"/>
    <cellStyle name="메모" xfId="12" builtinId="10" customBuiltin="1"/>
    <cellStyle name="백분율" xfId="9" builtinId="5" customBuiltin="1"/>
    <cellStyle name="보통" xfId="11" builtinId="28" customBuiltin="1"/>
    <cellStyle name="설명 텍스트" xfId="13" builtinId="53" customBuiltin="1"/>
    <cellStyle name="쉼표" xfId="5" builtinId="3" customBuiltin="1"/>
    <cellStyle name="쉼표 [0]" xfId="6" builtinId="6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통화" xfId="7" builtinId="4" customBuiltin="1"/>
    <cellStyle name="통화 [0]" xfId="8" builtinId="7" customBuiltin="1"/>
    <cellStyle name="표준" xfId="0" builtinId="0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78" formatCode="&quot;₩&quot;#,##0_);[Red]\(&quot;₩&quot;#,##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8" formatCode="&quot;₩&quot;#,##0_);[Red]\(&quot;₩&quot;#,##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numFmt numFmtId="179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8" formatCode="&quot;₩&quot;#,##0_);[Red]\(&quot;₩&quot;#,##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numFmt numFmtId="178" formatCode="&quot;₩&quot;#,##0_);[Red]\(&quot;₩&quot;#,##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numFmt numFmtId="178" formatCode="&quot;₩&quot;#,##0_);[Red]\(&quot;₩&quot;#,##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맑은 고딕"/>
        <scheme val="none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TableStyle="수입" defaultPivotStyle="PivotStyleLight16">
    <tableStyle name="수입" pivot="0" count="3">
      <tableStyleElement type="wholeTable" dxfId="29"/>
      <tableStyleElement type="headerRow" dxfId="28"/>
      <tableStyleElement type="totalRow" dxfId="27"/>
    </tableStyle>
    <tableStyle name="지출" pivot="0" count="3">
      <tableStyleElement type="wholeTable" dxfId="26"/>
      <tableStyleElement type="headerRow" dxfId="25"/>
      <tableStyleElement type="totalRow" dxfId="24"/>
    </tableStyle>
    <tableStyle name="학비" pivot="0" count="3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"/>
          <c:w val="0.922222374377115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수입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4554577736606454E-4"/>
                  <c:y val="0.45816901408450694"/>
                </c:manualLayout>
              </c:layout>
              <c:numFmt formatCode="&quot;₩&quot;#,##0_);[Red]\(&quot;₩&quot;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맑은 고딕" panose="020B0503020000020004" pitchFamily="50" charset="-127"/>
                      <a:ea typeface="맑은 고딕" panose="020B0503020000020004" pitchFamily="50" charset="-127"/>
                      <a:cs typeface="+mn-cs"/>
                    </a:defRPr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22399258916164"/>
                      <c:h val="0.38535211267605629"/>
                    </c:manualLayout>
                  </c15:layout>
                </c:ext>
              </c:extLst>
            </c:dLbl>
            <c:numFmt formatCode="&quot;₩&quot;#,##0_);[Red]\(&quot;₩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'대학생 가계부'!$B$6:$B$8</c:f>
              <c:strCache>
                <c:ptCount val="1"/>
                <c:pt idx="0">
                  <c:v>수입:</c:v>
                </c:pt>
              </c:strCache>
            </c:strRef>
          </c:cat>
          <c:val>
            <c:numRef>
              <c:f>'대학생 가계부'!$C$6</c:f>
              <c:numCache>
                <c:formatCode>"₩"#,##0_);[Red]\("₩"#,##0\)</c:formatCode>
                <c:ptCount val="1"/>
                <c:pt idx="0">
                  <c:v>2150000</c:v>
                </c:pt>
              </c:numCache>
            </c:numRef>
          </c:val>
        </c:ser>
        <c:ser>
          <c:idx val="1"/>
          <c:order val="1"/>
          <c:tx>
            <c:v>지출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2745098039215684E-3"/>
                  <c:y val="0.44402905622712646"/>
                </c:manualLayout>
              </c:layout>
              <c:numFmt formatCode="&quot;₩&quot;#,##0_);[Red]\(&quot;₩&quot;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맑은 고딕" panose="020B0503020000020004" pitchFamily="50" charset="-127"/>
                      <a:ea typeface="맑은 고딕" panose="020B0503020000020004" pitchFamily="50" charset="-127"/>
                      <a:cs typeface="+mn-cs"/>
                    </a:defRPr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12595337347537"/>
                      <c:h val="0.38535211267605629"/>
                    </c:manualLayout>
                  </c15:layout>
                </c:ext>
              </c:extLst>
            </c:dLbl>
            <c:numFmt formatCode="&quot;₩&quot;#,##0_);[Red]\(&quot;₩&quot;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'대학생 가계부'!$F$8</c:f>
              <c:numCache>
                <c:formatCode>"₩"#,##0_);[Red]\("₩"#,##0\)</c:formatCode>
                <c:ptCount val="1"/>
                <c:pt idx="0">
                  <c:v>2081000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190861488"/>
        <c:axId val="190862048"/>
      </c:barChart>
      <c:catAx>
        <c:axId val="190861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0862048"/>
        <c:crosses val="autoZero"/>
        <c:auto val="1"/>
        <c:lblAlgn val="ctr"/>
        <c:lblOffset val="100"/>
        <c:noMultiLvlLbl val="0"/>
      </c:catAx>
      <c:valAx>
        <c:axId val="190862048"/>
        <c:scaling>
          <c:orientation val="minMax"/>
          <c:min val="0"/>
        </c:scaling>
        <c:delete val="1"/>
        <c:axPos val="l"/>
        <c:numFmt formatCode="&quot;₩&quot;#,##0_);[Red]\(&quot;₩&quot;#,##0\)" sourceLinked="1"/>
        <c:majorTickMark val="none"/>
        <c:minorTickMark val="none"/>
        <c:tickLblPos val="nextTo"/>
        <c:crossAx val="19086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22203911130826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0</xdr:rowOff>
    </xdr:from>
    <xdr:to>
      <xdr:col>4</xdr:col>
      <xdr:colOff>1962150</xdr:colOff>
      <xdr:row>4</xdr:row>
      <xdr:rowOff>66675</xdr:rowOff>
    </xdr:to>
    <xdr:graphicFrame macro="">
      <xdr:nvGraphicFramePr>
        <xdr:cNvPr id="5" name="수입/지출" descr="매월 수입 및 지출 합계가 표시되는 세로 막대형 차트" title="수입과 지출 비교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월간_수입" displayName="월간_수입" ref="B11:C16" totalsRowCount="1" headerRowDxfId="20" dataDxfId="19" totalsRowDxfId="18">
  <autoFilter ref="B11:C15">
    <filterColumn colId="0" hiddenButton="1"/>
    <filterColumn colId="1" hiddenButton="1"/>
  </autoFilter>
  <tableColumns count="2">
    <tableColumn id="1" name="항목" totalsRowLabel="합계" dataDxfId="17" totalsRowDxfId="16"/>
    <tableColumn id="2" name="금액" totalsRowFunction="sum" dataDxfId="15" totalsRowDxfId="14"/>
  </tableColumns>
  <tableStyleInfo name="수입" showFirstColumn="0" showLastColumn="0" showRowStripes="1" showColumnStripes="0"/>
  <extLst>
    <ext xmlns:x14="http://schemas.microsoft.com/office/spreadsheetml/2009/9/main" uri="{504A1905-F514-4f6f-8877-14C23A59335A}">
      <x14:table altText="수입" altTextSummary="수입 설명 및 각 수입원으로부터 들어온 금액 목록입니다."/>
    </ext>
  </extLst>
</table>
</file>

<file path=xl/tables/table2.xml><?xml version="1.0" encoding="utf-8"?>
<table xmlns="http://schemas.openxmlformats.org/spreadsheetml/2006/main" id="14" name="월간_지출" displayName="월간_지출" ref="E11:F24" headerRowDxfId="13" dataDxfId="12" totalsRowDxfId="11">
  <autoFilter ref="E11:F24">
    <filterColumn colId="0" hiddenButton="1"/>
    <filterColumn colId="1" hiddenButton="1"/>
  </autoFilter>
  <tableColumns count="2">
    <tableColumn id="1" name="항목" totalsRowLabel="Total" dataDxfId="10" totalsRowDxfId="9"/>
    <tableColumn id="2" name="금액" totalsRowFunction="sum" dataDxfId="8" totalsRowDxfId="7"/>
  </tableColumns>
  <tableStyleInfo name="지출" showFirstColumn="0" showLastColumn="0" showRowStripes="1" showColumnStripes="0"/>
  <extLst>
    <ext xmlns:x14="http://schemas.microsoft.com/office/spreadsheetml/2009/9/main" uri="{504A1905-F514-4f6f-8877-14C23A59335A}">
      <x14:table altText="지출" altTextSummary="지출 설명 및 각 항목의 월간 지출액 목록입니다."/>
    </ext>
  </extLst>
</table>
</file>

<file path=xl/tables/table3.xml><?xml version="1.0" encoding="utf-8"?>
<table xmlns="http://schemas.openxmlformats.org/spreadsheetml/2006/main" id="16" name="학비" displayName="학비" ref="B19:C24" totalsRowCount="1" headerRowDxfId="6" dataDxfId="5" totalsRowDxfId="4">
  <autoFilter ref="B19:C23">
    <filterColumn colId="0" hiddenButton="1"/>
    <filterColumn colId="1" hiddenButton="1"/>
  </autoFilter>
  <tableColumns count="2">
    <tableColumn id="1" name="항목" totalsRowLabel="합계" dataDxfId="3" totalsRowDxfId="2"/>
    <tableColumn id="2" name="금액" totalsRowFunction="sum" dataDxfId="1" totalsRowDxfId="0"/>
  </tableColumns>
  <tableStyleInfo name="학비" showFirstColumn="0" showLastColumn="0" showRowStripes="1" showColumnStripes="0"/>
  <extLst>
    <ext xmlns:x14="http://schemas.microsoft.com/office/spreadsheetml/2009/9/main" uri="{504A1905-F514-4f6f-8877-14C23A59335A}">
      <x14:table altText="이번 학기 지출 비용" altTextSummary="학비 및 지출액 목록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24"/>
  <sheetViews>
    <sheetView showGridLines="0" tabSelected="1" zoomScaleNormal="100" workbookViewId="0"/>
  </sheetViews>
  <sheetFormatPr defaultColWidth="9.125" defaultRowHeight="21.75" customHeight="1"/>
  <cols>
    <col min="1" max="1" width="2.375" style="24" customWidth="1"/>
    <col min="2" max="2" width="37.875" style="21" customWidth="1"/>
    <col min="3" max="3" width="31.625" style="22" bestFit="1" customWidth="1"/>
    <col min="4" max="4" width="0.75" style="24" customWidth="1"/>
    <col min="5" max="5" width="37.625" style="21" customWidth="1"/>
    <col min="6" max="6" width="22.875" style="22" customWidth="1"/>
    <col min="7" max="7" width="2.375" style="24" customWidth="1"/>
    <col min="8" max="16384" width="9.125" style="9"/>
  </cols>
  <sheetData>
    <row r="1" spans="1:10" ht="14.25" customHeight="1">
      <c r="A1" s="3"/>
      <c r="B1" s="4"/>
      <c r="C1" s="5"/>
      <c r="D1" s="6"/>
      <c r="E1" s="7"/>
      <c r="F1" s="5"/>
      <c r="G1" s="8"/>
    </row>
    <row r="2" spans="1:10" s="11" customFormat="1" ht="30" customHeight="1">
      <c r="A2" s="10"/>
      <c r="B2" s="36" t="s">
        <v>0</v>
      </c>
      <c r="C2" s="2"/>
      <c r="D2" s="10"/>
      <c r="E2" s="4"/>
      <c r="F2" s="2"/>
      <c r="G2" s="10"/>
    </row>
    <row r="3" spans="1:10" s="11" customFormat="1" ht="40.5" customHeight="1">
      <c r="A3" s="10"/>
      <c r="B3" s="36"/>
      <c r="C3" s="12"/>
      <c r="D3" s="10"/>
      <c r="E3" s="32" t="s">
        <v>32</v>
      </c>
      <c r="F3" s="13">
        <v>5</v>
      </c>
      <c r="G3" s="10"/>
    </row>
    <row r="4" spans="1:10" s="11" customFormat="1" ht="53.25" customHeight="1">
      <c r="A4" s="10"/>
      <c r="B4" s="36"/>
      <c r="C4" s="12"/>
      <c r="D4" s="10"/>
      <c r="E4" s="33" t="s">
        <v>1</v>
      </c>
      <c r="F4" s="14">
        <f>수입-(월간_학비+총지출)</f>
        <v>69000</v>
      </c>
      <c r="G4" s="10"/>
    </row>
    <row r="5" spans="1:10" s="11" customFormat="1" ht="9" customHeight="1">
      <c r="A5" s="10"/>
      <c r="B5" s="4"/>
      <c r="C5" s="12"/>
      <c r="D5" s="10"/>
      <c r="E5" s="4"/>
      <c r="F5" s="2"/>
      <c r="G5" s="10"/>
    </row>
    <row r="6" spans="1:10" s="11" customFormat="1" ht="33.75" customHeight="1">
      <c r="A6" s="15"/>
      <c r="B6" s="34" t="s">
        <v>2</v>
      </c>
      <c r="C6" s="35">
        <f>월간_총수입</f>
        <v>2150000</v>
      </c>
      <c r="D6" s="10"/>
      <c r="E6" s="16" t="s">
        <v>3</v>
      </c>
      <c r="F6" s="17">
        <f>월간_총지출</f>
        <v>920000</v>
      </c>
      <c r="G6" s="10"/>
    </row>
    <row r="7" spans="1:10" s="11" customFormat="1" ht="33.75" customHeight="1">
      <c r="A7" s="15"/>
      <c r="B7" s="34"/>
      <c r="C7" s="35"/>
      <c r="D7" s="10"/>
      <c r="E7" s="18" t="s">
        <v>4</v>
      </c>
      <c r="F7" s="19">
        <f>월간_학비</f>
        <v>1161000</v>
      </c>
      <c r="G7" s="10"/>
      <c r="J7"/>
    </row>
    <row r="8" spans="1:10" s="11" customFormat="1" ht="14.25" customHeight="1">
      <c r="A8" s="10"/>
      <c r="B8" s="4"/>
      <c r="C8" s="27"/>
      <c r="D8" s="3"/>
      <c r="E8" s="4"/>
      <c r="F8" s="27">
        <f>SUM(F6:F7)</f>
        <v>2081000</v>
      </c>
      <c r="G8" s="10"/>
    </row>
    <row r="9" spans="1:10" s="11" customFormat="1" ht="14.25" customHeight="1">
      <c r="A9" s="20"/>
      <c r="B9" s="21"/>
      <c r="C9" s="28"/>
      <c r="D9" s="20"/>
      <c r="E9" s="21"/>
      <c r="F9" s="29"/>
      <c r="G9" s="20"/>
    </row>
    <row r="10" spans="1:10" s="11" customFormat="1" ht="21.75" customHeight="1">
      <c r="A10" s="20"/>
      <c r="B10" s="23" t="s">
        <v>5</v>
      </c>
      <c r="C10" s="29"/>
      <c r="D10" s="20"/>
      <c r="E10" s="23" t="s">
        <v>13</v>
      </c>
      <c r="F10" s="29"/>
      <c r="G10" s="20"/>
    </row>
    <row r="11" spans="1:10" ht="21.75" customHeight="1">
      <c r="B11" s="25" t="s">
        <v>6</v>
      </c>
      <c r="C11" s="30" t="s">
        <v>12</v>
      </c>
      <c r="E11" s="25" t="s">
        <v>6</v>
      </c>
      <c r="F11" s="30" t="s">
        <v>12</v>
      </c>
    </row>
    <row r="12" spans="1:10" ht="21.75" customHeight="1">
      <c r="B12" s="1" t="s">
        <v>7</v>
      </c>
      <c r="C12" s="31">
        <v>850000</v>
      </c>
      <c r="D12" s="26"/>
      <c r="E12" s="1" t="s">
        <v>14</v>
      </c>
      <c r="F12" s="31">
        <v>280000</v>
      </c>
    </row>
    <row r="13" spans="1:10" ht="21.75" customHeight="1">
      <c r="B13" s="1" t="s">
        <v>8</v>
      </c>
      <c r="C13" s="31">
        <f>6000000/F3</f>
        <v>1200000</v>
      </c>
      <c r="D13" s="26"/>
      <c r="E13" s="1" t="s">
        <v>15</v>
      </c>
      <c r="F13" s="31">
        <v>35000</v>
      </c>
    </row>
    <row r="14" spans="1:10" ht="21.75" customHeight="1">
      <c r="B14" s="1" t="s">
        <v>9</v>
      </c>
      <c r="C14" s="31">
        <v>100000</v>
      </c>
      <c r="D14" s="26"/>
      <c r="E14" s="1" t="s">
        <v>16</v>
      </c>
      <c r="F14" s="31">
        <v>40000</v>
      </c>
    </row>
    <row r="15" spans="1:10" ht="21.75" customHeight="1">
      <c r="B15" s="1" t="s">
        <v>10</v>
      </c>
      <c r="C15" s="31">
        <v>0</v>
      </c>
      <c r="D15" s="26"/>
      <c r="E15" s="1" t="s">
        <v>17</v>
      </c>
      <c r="F15" s="31">
        <v>75000</v>
      </c>
    </row>
    <row r="16" spans="1:10" ht="21.75" customHeight="1">
      <c r="B16" s="1" t="s">
        <v>11</v>
      </c>
      <c r="C16" s="31">
        <f>SUBTOTAL(109,월간_수입[금액])</f>
        <v>2150000</v>
      </c>
      <c r="D16" s="26"/>
      <c r="E16" s="1" t="s">
        <v>18</v>
      </c>
      <c r="F16" s="31">
        <v>240000</v>
      </c>
    </row>
    <row r="17" spans="2:6" ht="21.75" customHeight="1">
      <c r="C17" s="28"/>
      <c r="D17" s="26"/>
      <c r="E17" s="1" t="s">
        <v>19</v>
      </c>
      <c r="F17" s="31">
        <v>55000</v>
      </c>
    </row>
    <row r="18" spans="2:6" ht="21.75" customHeight="1">
      <c r="B18" s="23" t="s">
        <v>26</v>
      </c>
      <c r="C18" s="28"/>
      <c r="D18" s="26"/>
      <c r="E18" s="1" t="s">
        <v>31</v>
      </c>
      <c r="F18" s="31">
        <v>40000</v>
      </c>
    </row>
    <row r="19" spans="2:6" ht="21.75" customHeight="1">
      <c r="B19" s="25" t="s">
        <v>6</v>
      </c>
      <c r="C19" s="30" t="s">
        <v>12</v>
      </c>
      <c r="D19" s="26"/>
      <c r="E19" s="1" t="s">
        <v>20</v>
      </c>
      <c r="F19" s="31">
        <v>25000</v>
      </c>
    </row>
    <row r="20" spans="2:6" ht="21.75" customHeight="1">
      <c r="B20" s="1" t="s">
        <v>27</v>
      </c>
      <c r="C20" s="31">
        <v>4500000</v>
      </c>
      <c r="D20" s="26"/>
      <c r="E20" s="1" t="s">
        <v>21</v>
      </c>
      <c r="F20" s="31">
        <v>35000</v>
      </c>
    </row>
    <row r="21" spans="2:6" ht="21.75" customHeight="1">
      <c r="B21" s="1" t="s">
        <v>28</v>
      </c>
      <c r="C21" s="31">
        <v>525000</v>
      </c>
      <c r="D21" s="26"/>
      <c r="E21" s="1" t="s">
        <v>22</v>
      </c>
      <c r="F21" s="31">
        <v>20000</v>
      </c>
    </row>
    <row r="22" spans="2:6" ht="21.75" customHeight="1">
      <c r="B22" s="1" t="s">
        <v>29</v>
      </c>
      <c r="C22" s="31">
        <v>600000</v>
      </c>
      <c r="D22" s="26"/>
      <c r="E22" s="1" t="s">
        <v>23</v>
      </c>
      <c r="F22" s="31">
        <v>30000</v>
      </c>
    </row>
    <row r="23" spans="2:6" ht="21.75" customHeight="1">
      <c r="B23" s="1" t="s">
        <v>30</v>
      </c>
      <c r="C23" s="31">
        <v>180000</v>
      </c>
      <c r="D23" s="26"/>
      <c r="E23" s="1" t="s">
        <v>24</v>
      </c>
      <c r="F23" s="31">
        <v>25000</v>
      </c>
    </row>
    <row r="24" spans="2:6" ht="21.75" customHeight="1">
      <c r="B24" s="1" t="s">
        <v>11</v>
      </c>
      <c r="C24" s="31">
        <f>SUBTOTAL(109,학비[금액])</f>
        <v>5805000</v>
      </c>
      <c r="D24" s="26"/>
      <c r="E24" s="1" t="s">
        <v>25</v>
      </c>
      <c r="F24" s="31">
        <v>20000</v>
      </c>
    </row>
  </sheetData>
  <mergeCells count="3">
    <mergeCell ref="B6:B7"/>
    <mergeCell ref="C6:C7"/>
    <mergeCell ref="B2:B4"/>
  </mergeCells>
  <phoneticPr fontId="1" type="noConversion"/>
  <conditionalFormatting sqref="F12:F24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{D682D908-89B9-49B2-A752-C401D6554499}</x14:id>
        </ext>
      </extLst>
    </cfRule>
  </conditionalFormatting>
  <printOptions horizontalCentered="1"/>
  <pageMargins left="0.7" right="0.7" top="0.75" bottom="0.75" header="0.3" footer="0.3"/>
  <pageSetup scale="85" fitToHeight="0" orientation="landscape" r:id="rId1"/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D908-89B9-49B2-A752-C401D6554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3</vt:i4>
      </vt:variant>
    </vt:vector>
  </HeadingPairs>
  <TitlesOfParts>
    <vt:vector size="4" baseType="lpstr">
      <vt:lpstr>대학생 가계부</vt:lpstr>
      <vt:lpstr>수입</vt:lpstr>
      <vt:lpstr>총지출</vt:lpstr>
      <vt:lpstr>학기_기간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2013-12-26T05:37:25Z</dcterms:created>
  <dcterms:modified xsi:type="dcterms:W3CDTF">2014-01-06T09:44:04Z</dcterms:modified>
</cp:coreProperties>
</file>