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fe2000\Desktop\"/>
    </mc:Choice>
  </mc:AlternateContent>
  <xr:revisionPtr revIDLastSave="0" documentId="8_{9058E139-FC5B-4174-93FC-AD5643D1E1CF}" xr6:coauthVersionLast="40" xr6:coauthVersionMax="40" xr10:uidLastSave="{00000000-0000-0000-0000-000000000000}"/>
  <bookViews>
    <workbookView xWindow="0" yWindow="0" windowWidth="28800" windowHeight="12765" activeTab="2" xr2:uid="{0CB031F3-AF8A-4119-9621-8602EBF43C47}"/>
  </bookViews>
  <sheets>
    <sheet name="2019년 지출 결산" sheetId="4" r:id="rId1"/>
    <sheet name="12월" sheetId="22" r:id="rId2"/>
    <sheet name="1월" sheetId="21" r:id="rId3"/>
    <sheet name="세부항목" sheetId="3" r:id="rId4"/>
  </sheets>
  <definedNames>
    <definedName name="_xlnm._FilterDatabase" localSheetId="1" hidden="1">'12월'!$A$23:$G$108</definedName>
    <definedName name="_xlnm._FilterDatabase" localSheetId="2" hidden="1">'1월'!$A$23:$G$108</definedName>
    <definedName name="건강">세부항목!$H$2:$H$4</definedName>
    <definedName name="결제방법">세부항목!$A$2:$A$6</definedName>
    <definedName name="경조사">세부항목!$N$2:$N$3</definedName>
    <definedName name="기부">세부항목!$P$2:$P$4</definedName>
    <definedName name="기타">세부항목!$R$2:$R$4</definedName>
    <definedName name="대항목">세부항목!$B$1:$R$1</definedName>
    <definedName name="보험">세부항목!$L$2:$L$4</definedName>
    <definedName name="생활용품">세부항목!$F$2:$F$3</definedName>
    <definedName name="수입">세부항목!$B$2:$B$4</definedName>
    <definedName name="식비">세부항목!$E$2:$E$4</definedName>
    <definedName name="육아">세부항목!$K$2:$K$4</definedName>
    <definedName name="의복_미용">세부항목!$G$2:$G$4</definedName>
    <definedName name="이벤트">세부항목!$M$2:$M$3</definedName>
    <definedName name="자기계발">세부항목!$I$2:$I$5</definedName>
    <definedName name="자동차">세부항목!$J$2:$J$5</definedName>
    <definedName name="저축_투자">세부항목!$C$2:$C$5</definedName>
    <definedName name="주거">세부항목!$D$2:$D$7</definedName>
    <definedName name="통신비">세부항목!$Q$2:$Q$4</definedName>
    <definedName name="헌금">세부항목!$O$2:$O$5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22" l="1"/>
  <c r="O20" i="22" s="1"/>
  <c r="J20" i="22"/>
  <c r="C20" i="22"/>
  <c r="N19" i="22"/>
  <c r="K19" i="22"/>
  <c r="J19" i="22"/>
  <c r="D19" i="22"/>
  <c r="F19" i="22" s="1"/>
  <c r="N18" i="22"/>
  <c r="J18" i="22"/>
  <c r="K18" i="22" s="1"/>
  <c r="D18" i="22"/>
  <c r="F18" i="22" s="1"/>
  <c r="N17" i="22"/>
  <c r="O17" i="22" s="1"/>
  <c r="J17" i="22"/>
  <c r="D17" i="22"/>
  <c r="F17" i="22" s="1"/>
  <c r="R16" i="22"/>
  <c r="N16" i="22"/>
  <c r="O19" i="22" s="1"/>
  <c r="J16" i="22"/>
  <c r="F16" i="22"/>
  <c r="D16" i="22"/>
  <c r="E16" i="22" s="1"/>
  <c r="R15" i="22"/>
  <c r="D15" i="22"/>
  <c r="F15" i="22" s="1"/>
  <c r="R14" i="22"/>
  <c r="J14" i="22"/>
  <c r="D14" i="22"/>
  <c r="E14" i="22" s="1"/>
  <c r="R13" i="22"/>
  <c r="J13" i="22"/>
  <c r="D13" i="22"/>
  <c r="F13" i="22" s="1"/>
  <c r="R12" i="22"/>
  <c r="J12" i="22"/>
  <c r="E12" i="22"/>
  <c r="D12" i="22"/>
  <c r="F12" i="22" s="1"/>
  <c r="R11" i="22"/>
  <c r="N11" i="22"/>
  <c r="O11" i="22" s="1"/>
  <c r="J11" i="22"/>
  <c r="F11" i="22"/>
  <c r="D11" i="22"/>
  <c r="E11" i="22" s="1"/>
  <c r="R10" i="22"/>
  <c r="N10" i="22"/>
  <c r="J10" i="22"/>
  <c r="D10" i="22"/>
  <c r="F10" i="22" s="1"/>
  <c r="R9" i="22"/>
  <c r="N9" i="22"/>
  <c r="N12" i="22" s="1"/>
  <c r="J9" i="22"/>
  <c r="K9" i="22" s="1"/>
  <c r="D9" i="22"/>
  <c r="F9" i="22" s="1"/>
  <c r="J8" i="22"/>
  <c r="K14" i="22" s="1"/>
  <c r="D8" i="22"/>
  <c r="F8" i="22" s="1"/>
  <c r="D7" i="22"/>
  <c r="E7" i="22" s="1"/>
  <c r="F6" i="22"/>
  <c r="D6" i="22"/>
  <c r="E6" i="22" s="1"/>
  <c r="D5" i="22"/>
  <c r="F5" i="22" s="1"/>
  <c r="D4" i="22"/>
  <c r="E4" i="22" s="1"/>
  <c r="R17" i="22" l="1"/>
  <c r="E5" i="22"/>
  <c r="E10" i="22"/>
  <c r="K12" i="22"/>
  <c r="E13" i="22"/>
  <c r="F14" i="22"/>
  <c r="E15" i="22"/>
  <c r="E17" i="22"/>
  <c r="K10" i="22"/>
  <c r="K13" i="22"/>
  <c r="E18" i="22"/>
  <c r="O10" i="22"/>
  <c r="K17" i="22"/>
  <c r="K20" i="22"/>
  <c r="S15" i="22"/>
  <c r="S13" i="22"/>
  <c r="S12" i="22"/>
  <c r="S11" i="22"/>
  <c r="S16" i="22"/>
  <c r="S14" i="22"/>
  <c r="S9" i="22"/>
  <c r="F4" i="22"/>
  <c r="F7" i="22"/>
  <c r="O18" i="22"/>
  <c r="D20" i="22"/>
  <c r="C21" i="22" s="1"/>
  <c r="E8" i="22"/>
  <c r="E9" i="22"/>
  <c r="S10" i="22"/>
  <c r="E19" i="22"/>
  <c r="O9" i="22"/>
  <c r="K11" i="22"/>
  <c r="R10" i="21"/>
  <c r="C8" i="4" s="1"/>
  <c r="C20" i="21"/>
  <c r="F20" i="22" l="1"/>
  <c r="R16" i="21"/>
  <c r="R15" i="21"/>
  <c r="R14" i="21"/>
  <c r="R11" i="21"/>
  <c r="R12" i="21"/>
  <c r="R13" i="21"/>
  <c r="R9" i="21"/>
  <c r="C7" i="4" s="1"/>
  <c r="C9" i="4" s="1"/>
  <c r="N16" i="21"/>
  <c r="J16" i="21"/>
  <c r="J8" i="21"/>
  <c r="N20" i="21"/>
  <c r="D19" i="21"/>
  <c r="E19" i="21" s="1"/>
  <c r="N19" i="21"/>
  <c r="D18" i="21"/>
  <c r="E18" i="21" s="1"/>
  <c r="N18" i="21"/>
  <c r="D17" i="21"/>
  <c r="F17" i="21" s="1"/>
  <c r="N17" i="21"/>
  <c r="D16" i="21"/>
  <c r="F16" i="21" s="1"/>
  <c r="D15" i="21"/>
  <c r="E15" i="21" s="1"/>
  <c r="D14" i="21"/>
  <c r="E14" i="21" s="1"/>
  <c r="J14" i="21"/>
  <c r="C15" i="4" s="1"/>
  <c r="D13" i="21"/>
  <c r="F13" i="21" s="1"/>
  <c r="J13" i="21"/>
  <c r="C14" i="4" s="1"/>
  <c r="D12" i="21"/>
  <c r="E12" i="21" s="1"/>
  <c r="J20" i="21"/>
  <c r="C20" i="4" s="1"/>
  <c r="J12" i="21"/>
  <c r="C13" i="4" s="1"/>
  <c r="D11" i="21"/>
  <c r="F11" i="21" s="1"/>
  <c r="J19" i="21"/>
  <c r="C19" i="4" s="1"/>
  <c r="J11" i="21"/>
  <c r="C12" i="4" s="1"/>
  <c r="D10" i="21"/>
  <c r="F10" i="21" s="1"/>
  <c r="J18" i="21"/>
  <c r="C18" i="4" s="1"/>
  <c r="J10" i="21"/>
  <c r="C11" i="4" s="1"/>
  <c r="D9" i="21"/>
  <c r="F9" i="21" s="1"/>
  <c r="J17" i="21"/>
  <c r="C17" i="4" s="1"/>
  <c r="J9" i="21"/>
  <c r="C10" i="4" s="1"/>
  <c r="D8" i="21"/>
  <c r="F8" i="21" s="1"/>
  <c r="N11" i="21"/>
  <c r="C5" i="4" s="1"/>
  <c r="D7" i="21"/>
  <c r="N10" i="21"/>
  <c r="C4" i="4" s="1"/>
  <c r="D6" i="21"/>
  <c r="F6" i="21" s="1"/>
  <c r="N9" i="21"/>
  <c r="C3" i="4" s="1"/>
  <c r="D5" i="21"/>
  <c r="F5" i="21" s="1"/>
  <c r="D4" i="21"/>
  <c r="F4" i="21" s="1"/>
  <c r="F7" i="21" l="1"/>
  <c r="C22" i="4"/>
  <c r="C16" i="4"/>
  <c r="C21" i="4"/>
  <c r="K13" i="21"/>
  <c r="F15" i="21"/>
  <c r="R17" i="21"/>
  <c r="K18" i="21"/>
  <c r="O17" i="21"/>
  <c r="O19" i="21"/>
  <c r="F14" i="21"/>
  <c r="F12" i="21"/>
  <c r="K14" i="21"/>
  <c r="K11" i="21"/>
  <c r="E17" i="21"/>
  <c r="N12" i="21"/>
  <c r="C21" i="21" s="1"/>
  <c r="E11" i="21"/>
  <c r="F19" i="21"/>
  <c r="K17" i="21"/>
  <c r="K20" i="21"/>
  <c r="E5" i="21"/>
  <c r="E6" i="21"/>
  <c r="E7" i="21"/>
  <c r="K10" i="21"/>
  <c r="O18" i="21"/>
  <c r="O20" i="21"/>
  <c r="K9" i="21"/>
  <c r="K19" i="21"/>
  <c r="K12" i="21"/>
  <c r="E4" i="21"/>
  <c r="E10" i="21"/>
  <c r="E16" i="21"/>
  <c r="D20" i="21"/>
  <c r="E8" i="21"/>
  <c r="E9" i="21"/>
  <c r="E13" i="21"/>
  <c r="F18" i="21"/>
  <c r="L4" i="4"/>
  <c r="L5" i="4"/>
  <c r="L7" i="4"/>
  <c r="L8" i="4"/>
  <c r="L10" i="4"/>
  <c r="L11" i="4"/>
  <c r="L12" i="4"/>
  <c r="L13" i="4"/>
  <c r="L14" i="4"/>
  <c r="L17" i="4"/>
  <c r="L18" i="4"/>
  <c r="L19" i="4"/>
  <c r="L22" i="4"/>
  <c r="L23" i="4"/>
  <c r="L25" i="4"/>
  <c r="L26" i="4"/>
  <c r="L27" i="4"/>
  <c r="L29" i="4"/>
  <c r="L30" i="4"/>
  <c r="L31" i="4"/>
  <c r="L34" i="4"/>
  <c r="L35" i="4"/>
  <c r="L36" i="4"/>
  <c r="L37" i="4"/>
  <c r="L39" i="4"/>
  <c r="L40" i="4"/>
  <c r="L41" i="4"/>
  <c r="L42" i="4"/>
  <c r="L43" i="4"/>
  <c r="L45" i="4"/>
  <c r="L46" i="4"/>
  <c r="L3" i="4"/>
  <c r="L6" i="4" s="1"/>
  <c r="M3" i="4"/>
  <c r="M6" i="4" s="1"/>
  <c r="N3" i="4"/>
  <c r="N6" i="4" s="1"/>
  <c r="S11" i="21" l="1"/>
  <c r="S15" i="21"/>
  <c r="S13" i="21"/>
  <c r="S10" i="21"/>
  <c r="S12" i="21"/>
  <c r="S16" i="21"/>
  <c r="S14" i="21"/>
  <c r="S9" i="21"/>
  <c r="O11" i="21"/>
  <c r="O10" i="21"/>
  <c r="O9" i="21"/>
  <c r="F20" i="21"/>
  <c r="D3" i="4" l="1"/>
  <c r="D6" i="4" s="1"/>
  <c r="E3" i="4"/>
  <c r="E6" i="4" s="1"/>
  <c r="F3" i="4"/>
  <c r="F6" i="4" s="1"/>
  <c r="G3" i="4"/>
  <c r="G6" i="4" s="1"/>
  <c r="H3" i="4"/>
  <c r="H6" i="4" s="1"/>
  <c r="I3" i="4"/>
  <c r="I6" i="4" s="1"/>
  <c r="J3" i="4"/>
  <c r="J6" i="4" s="1"/>
  <c r="K3" i="4"/>
  <c r="K6" i="4" s="1"/>
  <c r="M4" i="4"/>
  <c r="N4" i="4"/>
  <c r="D5" i="4"/>
  <c r="O5" i="4" s="1"/>
  <c r="E5" i="4"/>
  <c r="F5" i="4"/>
  <c r="G5" i="4"/>
  <c r="H5" i="4"/>
  <c r="I5" i="4"/>
  <c r="J5" i="4"/>
  <c r="K5" i="4"/>
  <c r="M5" i="4"/>
  <c r="N5" i="4"/>
  <c r="D7" i="4"/>
  <c r="E7" i="4"/>
  <c r="E47" i="4" s="1"/>
  <c r="F7" i="4"/>
  <c r="F47" i="4" s="1"/>
  <c r="G7" i="4"/>
  <c r="G47" i="4" s="1"/>
  <c r="H7" i="4"/>
  <c r="I7" i="4"/>
  <c r="I47" i="4" s="1"/>
  <c r="J7" i="4"/>
  <c r="J47" i="4" s="1"/>
  <c r="K7" i="4"/>
  <c r="K47" i="4" s="1"/>
  <c r="M7" i="4"/>
  <c r="M47" i="4" s="1"/>
  <c r="N7" i="4"/>
  <c r="N47" i="4" s="1"/>
  <c r="D8" i="4"/>
  <c r="O8" i="4" s="1"/>
  <c r="E8" i="4"/>
  <c r="F8" i="4"/>
  <c r="G8" i="4"/>
  <c r="H8" i="4"/>
  <c r="I8" i="4"/>
  <c r="J8" i="4"/>
  <c r="K8" i="4"/>
  <c r="M8" i="4"/>
  <c r="N8" i="4"/>
  <c r="D10" i="4"/>
  <c r="E10" i="4"/>
  <c r="F10" i="4"/>
  <c r="G10" i="4"/>
  <c r="H10" i="4"/>
  <c r="I10" i="4"/>
  <c r="J10" i="4"/>
  <c r="K10" i="4"/>
  <c r="M10" i="4"/>
  <c r="N10" i="4"/>
  <c r="D11" i="4"/>
  <c r="O11" i="4" s="1"/>
  <c r="E11" i="4"/>
  <c r="F11" i="4"/>
  <c r="G11" i="4"/>
  <c r="H11" i="4"/>
  <c r="I11" i="4"/>
  <c r="J11" i="4"/>
  <c r="K11" i="4"/>
  <c r="M11" i="4"/>
  <c r="N11" i="4"/>
  <c r="D12" i="4"/>
  <c r="E12" i="4"/>
  <c r="F12" i="4"/>
  <c r="G12" i="4"/>
  <c r="H12" i="4"/>
  <c r="I12" i="4"/>
  <c r="J12" i="4"/>
  <c r="K12" i="4"/>
  <c r="M12" i="4"/>
  <c r="N12" i="4"/>
  <c r="D13" i="4"/>
  <c r="E13" i="4"/>
  <c r="F13" i="4"/>
  <c r="G13" i="4"/>
  <c r="H13" i="4"/>
  <c r="I13" i="4"/>
  <c r="J13" i="4"/>
  <c r="K13" i="4"/>
  <c r="M13" i="4"/>
  <c r="N13" i="4"/>
  <c r="D14" i="4"/>
  <c r="E14" i="4"/>
  <c r="F14" i="4"/>
  <c r="G14" i="4"/>
  <c r="H14" i="4"/>
  <c r="I14" i="4"/>
  <c r="J14" i="4"/>
  <c r="K14" i="4"/>
  <c r="M14" i="4"/>
  <c r="N14" i="4"/>
  <c r="D17" i="4"/>
  <c r="O17" i="4" s="1"/>
  <c r="E17" i="4"/>
  <c r="F17" i="4"/>
  <c r="G17" i="4"/>
  <c r="H17" i="4"/>
  <c r="I17" i="4"/>
  <c r="J17" i="4"/>
  <c r="K17" i="4"/>
  <c r="M17" i="4"/>
  <c r="N17" i="4"/>
  <c r="O18" i="4"/>
  <c r="D18" i="4"/>
  <c r="E18" i="4"/>
  <c r="F18" i="4"/>
  <c r="G18" i="4"/>
  <c r="H18" i="4"/>
  <c r="I18" i="4"/>
  <c r="J18" i="4"/>
  <c r="K18" i="4"/>
  <c r="M18" i="4"/>
  <c r="N18" i="4"/>
  <c r="D19" i="4"/>
  <c r="E19" i="4"/>
  <c r="F19" i="4"/>
  <c r="G19" i="4"/>
  <c r="H19" i="4"/>
  <c r="I19" i="4"/>
  <c r="J19" i="4"/>
  <c r="K19" i="4"/>
  <c r="M19" i="4"/>
  <c r="N19" i="4"/>
  <c r="D22" i="4"/>
  <c r="E22" i="4"/>
  <c r="F22" i="4"/>
  <c r="G22" i="4"/>
  <c r="H22" i="4"/>
  <c r="I22" i="4"/>
  <c r="J22" i="4"/>
  <c r="K22" i="4"/>
  <c r="M22" i="4"/>
  <c r="N22" i="4"/>
  <c r="C23" i="4"/>
  <c r="O23" i="4" s="1"/>
  <c r="D23" i="4"/>
  <c r="E23" i="4"/>
  <c r="F23" i="4"/>
  <c r="G23" i="4"/>
  <c r="H23" i="4"/>
  <c r="I23" i="4"/>
  <c r="J23" i="4"/>
  <c r="K23" i="4"/>
  <c r="M23" i="4"/>
  <c r="N23" i="4"/>
  <c r="C25" i="4"/>
  <c r="D25" i="4"/>
  <c r="E25" i="4"/>
  <c r="F25" i="4"/>
  <c r="G25" i="4"/>
  <c r="H25" i="4"/>
  <c r="I25" i="4"/>
  <c r="J25" i="4"/>
  <c r="K25" i="4"/>
  <c r="M25" i="4"/>
  <c r="N25" i="4"/>
  <c r="C26" i="4"/>
  <c r="D26" i="4"/>
  <c r="E26" i="4"/>
  <c r="F26" i="4"/>
  <c r="G26" i="4"/>
  <c r="H26" i="4"/>
  <c r="I26" i="4"/>
  <c r="J26" i="4"/>
  <c r="K26" i="4"/>
  <c r="M26" i="4"/>
  <c r="N26" i="4"/>
  <c r="C27" i="4"/>
  <c r="D27" i="4"/>
  <c r="E27" i="4"/>
  <c r="F27" i="4"/>
  <c r="G27" i="4"/>
  <c r="H27" i="4"/>
  <c r="I27" i="4"/>
  <c r="J27" i="4"/>
  <c r="K27" i="4"/>
  <c r="M27" i="4"/>
  <c r="N27" i="4"/>
  <c r="C29" i="4"/>
  <c r="O29" i="4" s="1"/>
  <c r="D29" i="4"/>
  <c r="E29" i="4"/>
  <c r="F29" i="4"/>
  <c r="G29" i="4"/>
  <c r="H29" i="4"/>
  <c r="I29" i="4"/>
  <c r="J29" i="4"/>
  <c r="K29" i="4"/>
  <c r="M29" i="4"/>
  <c r="N29" i="4"/>
  <c r="C30" i="4"/>
  <c r="O30" i="4" s="1"/>
  <c r="D30" i="4"/>
  <c r="E30" i="4"/>
  <c r="F30" i="4"/>
  <c r="G30" i="4"/>
  <c r="H30" i="4"/>
  <c r="I30" i="4"/>
  <c r="J30" i="4"/>
  <c r="K30" i="4"/>
  <c r="M30" i="4"/>
  <c r="N30" i="4"/>
  <c r="C31" i="4"/>
  <c r="D31" i="4"/>
  <c r="E31" i="4"/>
  <c r="F31" i="4"/>
  <c r="G31" i="4"/>
  <c r="H31" i="4"/>
  <c r="I31" i="4"/>
  <c r="J31" i="4"/>
  <c r="K31" i="4"/>
  <c r="M31" i="4"/>
  <c r="N31" i="4"/>
  <c r="C34" i="4"/>
  <c r="D34" i="4"/>
  <c r="E34" i="4"/>
  <c r="F34" i="4"/>
  <c r="G34" i="4"/>
  <c r="H34" i="4"/>
  <c r="I34" i="4"/>
  <c r="J34" i="4"/>
  <c r="K34" i="4"/>
  <c r="M34" i="4"/>
  <c r="N34" i="4"/>
  <c r="C35" i="4"/>
  <c r="O35" i="4" s="1"/>
  <c r="D35" i="4"/>
  <c r="E35" i="4"/>
  <c r="F35" i="4"/>
  <c r="G35" i="4"/>
  <c r="H35" i="4"/>
  <c r="I35" i="4"/>
  <c r="J35" i="4"/>
  <c r="K35" i="4"/>
  <c r="M35" i="4"/>
  <c r="N35" i="4"/>
  <c r="C36" i="4"/>
  <c r="D36" i="4"/>
  <c r="E36" i="4"/>
  <c r="F36" i="4"/>
  <c r="G36" i="4"/>
  <c r="H36" i="4"/>
  <c r="I36" i="4"/>
  <c r="J36" i="4"/>
  <c r="K36" i="4"/>
  <c r="M36" i="4"/>
  <c r="N36" i="4"/>
  <c r="C37" i="4"/>
  <c r="D37" i="4"/>
  <c r="E37" i="4"/>
  <c r="F37" i="4"/>
  <c r="G37" i="4"/>
  <c r="H37" i="4"/>
  <c r="I37" i="4"/>
  <c r="J37" i="4"/>
  <c r="K37" i="4"/>
  <c r="M37" i="4"/>
  <c r="N37" i="4"/>
  <c r="C39" i="4"/>
  <c r="D39" i="4"/>
  <c r="E39" i="4"/>
  <c r="F39" i="4"/>
  <c r="G39" i="4"/>
  <c r="H39" i="4"/>
  <c r="I39" i="4"/>
  <c r="J39" i="4"/>
  <c r="K39" i="4"/>
  <c r="M39" i="4"/>
  <c r="N39" i="4"/>
  <c r="C40" i="4"/>
  <c r="O40" i="4" s="1"/>
  <c r="D40" i="4"/>
  <c r="E40" i="4"/>
  <c r="F40" i="4"/>
  <c r="G40" i="4"/>
  <c r="H40" i="4"/>
  <c r="I40" i="4"/>
  <c r="J40" i="4"/>
  <c r="K40" i="4"/>
  <c r="M40" i="4"/>
  <c r="N40" i="4"/>
  <c r="C41" i="4"/>
  <c r="O41" i="4" s="1"/>
  <c r="D41" i="4"/>
  <c r="E41" i="4"/>
  <c r="F41" i="4"/>
  <c r="G41" i="4"/>
  <c r="H41" i="4"/>
  <c r="I41" i="4"/>
  <c r="J41" i="4"/>
  <c r="K41" i="4"/>
  <c r="M41" i="4"/>
  <c r="N41" i="4"/>
  <c r="C42" i="4"/>
  <c r="D42" i="4"/>
  <c r="E42" i="4"/>
  <c r="F42" i="4"/>
  <c r="G42" i="4"/>
  <c r="H42" i="4"/>
  <c r="I42" i="4"/>
  <c r="J42" i="4"/>
  <c r="K42" i="4"/>
  <c r="M42" i="4"/>
  <c r="N42" i="4"/>
  <c r="C43" i="4"/>
  <c r="D43" i="4"/>
  <c r="E43" i="4"/>
  <c r="F43" i="4"/>
  <c r="G43" i="4"/>
  <c r="H43" i="4"/>
  <c r="I43" i="4"/>
  <c r="J43" i="4"/>
  <c r="K43" i="4"/>
  <c r="M43" i="4"/>
  <c r="N43" i="4"/>
  <c r="C45" i="4"/>
  <c r="O45" i="4" s="1"/>
  <c r="D45" i="4"/>
  <c r="E45" i="4"/>
  <c r="F45" i="4"/>
  <c r="G45" i="4"/>
  <c r="H45" i="4"/>
  <c r="I45" i="4"/>
  <c r="J45" i="4"/>
  <c r="K45" i="4"/>
  <c r="M45" i="4"/>
  <c r="N45" i="4"/>
  <c r="C46" i="4"/>
  <c r="D46" i="4"/>
  <c r="E46" i="4"/>
  <c r="F46" i="4"/>
  <c r="G46" i="4"/>
  <c r="H46" i="4"/>
  <c r="I46" i="4"/>
  <c r="J46" i="4"/>
  <c r="K46" i="4"/>
  <c r="M46" i="4"/>
  <c r="N46" i="4"/>
  <c r="D4" i="4"/>
  <c r="E4" i="4"/>
  <c r="F4" i="4"/>
  <c r="G4" i="4"/>
  <c r="H4" i="4"/>
  <c r="I4" i="4"/>
  <c r="J4" i="4"/>
  <c r="K4" i="4"/>
  <c r="L47" i="4"/>
  <c r="C6" i="4" l="1"/>
  <c r="D47" i="4"/>
  <c r="H47" i="4"/>
  <c r="O4" i="4"/>
  <c r="O36" i="4"/>
  <c r="O12" i="4"/>
  <c r="O46" i="4"/>
  <c r="O25" i="4"/>
  <c r="O39" i="4"/>
  <c r="O37" i="4"/>
  <c r="O27" i="4"/>
  <c r="O26" i="4"/>
  <c r="O14" i="4"/>
  <c r="O13" i="4"/>
  <c r="C47" i="4"/>
  <c r="O7" i="4"/>
  <c r="O47" i="4" s="1"/>
  <c r="O3" i="4"/>
  <c r="O6" i="4" s="1"/>
  <c r="O43" i="4"/>
  <c r="O42" i="4"/>
  <c r="O34" i="4"/>
  <c r="O31" i="4"/>
  <c r="O22" i="4"/>
  <c r="O19" i="4"/>
  <c r="O1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사용자</author>
  </authors>
  <commentList>
    <comment ref="C3" authorId="0" shapeId="0" xr:uid="{280D90B7-67AB-4FB1-9F4F-CF209EEC25F6}">
      <text>
        <r>
          <rPr>
            <b/>
            <sz val="9"/>
            <color indexed="81"/>
            <rFont val="돋움"/>
            <family val="3"/>
            <charset val="129"/>
          </rPr>
          <t>항목당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예산을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입력합니다</t>
        </r>
        <r>
          <rPr>
            <b/>
            <sz val="9"/>
            <color indexed="81"/>
            <rFont val="Tahoma"/>
            <family val="2"/>
          </rPr>
          <t xml:space="preserve">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사용자</author>
  </authors>
  <commentList>
    <comment ref="C3" authorId="0" shapeId="0" xr:uid="{D3B3814D-28D9-4004-A144-DE3B4FDDF670}">
      <text>
        <r>
          <rPr>
            <b/>
            <sz val="9"/>
            <color indexed="81"/>
            <rFont val="돋움"/>
            <family val="3"/>
            <charset val="129"/>
          </rPr>
          <t>항목당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예산을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입력합니다</t>
        </r>
        <r>
          <rPr>
            <b/>
            <sz val="9"/>
            <color indexed="81"/>
            <rFont val="Tahoma"/>
            <family val="2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<sst xmlns="http://schemas.openxmlformats.org/spreadsheetml/2006/main" count="283" uniqueCount="135">
  <si>
    <t>날짜</t>
    <phoneticPr fontId="1" type="noConversion"/>
  </si>
  <si>
    <t>비고</t>
    <phoneticPr fontId="1" type="noConversion"/>
  </si>
  <si>
    <t>수입</t>
    <phoneticPr fontId="1" type="noConversion"/>
  </si>
  <si>
    <t>저축_투자</t>
    <phoneticPr fontId="1" type="noConversion"/>
  </si>
  <si>
    <t>주거</t>
    <phoneticPr fontId="1" type="noConversion"/>
  </si>
  <si>
    <t>식비</t>
    <phoneticPr fontId="1" type="noConversion"/>
  </si>
  <si>
    <t>생활용품</t>
    <phoneticPr fontId="1" type="noConversion"/>
  </si>
  <si>
    <t>의복_미용</t>
    <phoneticPr fontId="1" type="noConversion"/>
  </si>
  <si>
    <t>건강</t>
    <phoneticPr fontId="1" type="noConversion"/>
  </si>
  <si>
    <t>자기계발</t>
    <phoneticPr fontId="1" type="noConversion"/>
  </si>
  <si>
    <t>자동차</t>
    <phoneticPr fontId="1" type="noConversion"/>
  </si>
  <si>
    <t>육아</t>
    <phoneticPr fontId="1" type="noConversion"/>
  </si>
  <si>
    <t>보험</t>
    <phoneticPr fontId="1" type="noConversion"/>
  </si>
  <si>
    <t>이벤트</t>
    <phoneticPr fontId="1" type="noConversion"/>
  </si>
  <si>
    <t>경조사</t>
    <phoneticPr fontId="1" type="noConversion"/>
  </si>
  <si>
    <t>헌금</t>
    <phoneticPr fontId="1" type="noConversion"/>
  </si>
  <si>
    <t>기부</t>
    <phoneticPr fontId="1" type="noConversion"/>
  </si>
  <si>
    <t>월급</t>
    <phoneticPr fontId="1" type="noConversion"/>
  </si>
  <si>
    <t>기타수당</t>
    <phoneticPr fontId="1" type="noConversion"/>
  </si>
  <si>
    <t>신한저축</t>
    <phoneticPr fontId="1" type="noConversion"/>
  </si>
  <si>
    <t>관리비</t>
    <phoneticPr fontId="1" type="noConversion"/>
  </si>
  <si>
    <t>도시가스</t>
    <phoneticPr fontId="1" type="noConversion"/>
  </si>
  <si>
    <t>대출이자</t>
    <phoneticPr fontId="1" type="noConversion"/>
  </si>
  <si>
    <t>수리/청소</t>
    <phoneticPr fontId="1" type="noConversion"/>
  </si>
  <si>
    <t>식자재</t>
    <phoneticPr fontId="1" type="noConversion"/>
  </si>
  <si>
    <t>외식</t>
    <phoneticPr fontId="1" type="noConversion"/>
  </si>
  <si>
    <t>가전/가구</t>
    <phoneticPr fontId="1" type="noConversion"/>
  </si>
  <si>
    <t>의류/잡화</t>
    <phoneticPr fontId="1" type="noConversion"/>
  </si>
  <si>
    <t>미용/헤어</t>
    <phoneticPr fontId="1" type="noConversion"/>
  </si>
  <si>
    <t>세탁/수선</t>
    <phoneticPr fontId="1" type="noConversion"/>
  </si>
  <si>
    <t>병원</t>
    <phoneticPr fontId="1" type="noConversion"/>
  </si>
  <si>
    <t>약국</t>
    <phoneticPr fontId="1" type="noConversion"/>
  </si>
  <si>
    <t>건강용품</t>
    <phoneticPr fontId="1" type="noConversion"/>
  </si>
  <si>
    <t>스터디</t>
    <phoneticPr fontId="1" type="noConversion"/>
  </si>
  <si>
    <t>운동</t>
    <phoneticPr fontId="1" type="noConversion"/>
  </si>
  <si>
    <t>도서/문구</t>
    <phoneticPr fontId="1" type="noConversion"/>
  </si>
  <si>
    <t>문화생활</t>
    <phoneticPr fontId="1" type="noConversion"/>
  </si>
  <si>
    <t>주유비</t>
    <phoneticPr fontId="1" type="noConversion"/>
  </si>
  <si>
    <t>주차/통행료</t>
    <phoneticPr fontId="1" type="noConversion"/>
  </si>
  <si>
    <t>보험/세금</t>
    <phoneticPr fontId="1" type="noConversion"/>
  </si>
  <si>
    <t>소모품/수리</t>
    <phoneticPr fontId="1" type="noConversion"/>
  </si>
  <si>
    <t>택시비</t>
    <phoneticPr fontId="1" type="noConversion"/>
  </si>
  <si>
    <t>육아용품</t>
    <phoneticPr fontId="1" type="noConversion"/>
  </si>
  <si>
    <t>교육비</t>
    <phoneticPr fontId="1" type="noConversion"/>
  </si>
  <si>
    <t>가족/친지</t>
    <phoneticPr fontId="1" type="noConversion"/>
  </si>
  <si>
    <t>지인</t>
    <phoneticPr fontId="1" type="noConversion"/>
  </si>
  <si>
    <t>소풍</t>
    <phoneticPr fontId="1" type="noConversion"/>
  </si>
  <si>
    <t>놀이방</t>
    <phoneticPr fontId="1" type="noConversion"/>
  </si>
  <si>
    <t>십일조</t>
    <phoneticPr fontId="1" type="noConversion"/>
  </si>
  <si>
    <t>셀모임</t>
    <phoneticPr fontId="1" type="noConversion"/>
  </si>
  <si>
    <t>주일헌금</t>
    <phoneticPr fontId="1" type="noConversion"/>
  </si>
  <si>
    <t>컨패션</t>
    <phoneticPr fontId="1" type="noConversion"/>
  </si>
  <si>
    <t>2018년 지출 결산</t>
    <phoneticPr fontId="1" type="noConversion"/>
  </si>
  <si>
    <t xml:space="preserve">1월 </t>
    <phoneticPr fontId="1" type="noConversion"/>
  </si>
  <si>
    <t>2월</t>
    <phoneticPr fontId="1" type="noConversion"/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</si>
  <si>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</si>
  <si>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</si>
  <si>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</si>
  <si>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</si>
  <si>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</si>
  <si>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</si>
  <si>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</si>
  <si>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</si>
  <si>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</si>
  <si>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</si>
  <si>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통신비</t>
    <phoneticPr fontId="1" type="noConversion"/>
  </si>
  <si>
    <t>김인철</t>
    <phoneticPr fontId="1" type="noConversion"/>
  </si>
  <si>
    <t>김진령</t>
    <phoneticPr fontId="1" type="noConversion"/>
  </si>
  <si>
    <t>육아</t>
  </si>
  <si>
    <t>기타</t>
  </si>
  <si>
    <t>기타</t>
    <phoneticPr fontId="1" type="noConversion"/>
  </si>
  <si>
    <t>건강</t>
  </si>
  <si>
    <t>생활용품</t>
  </si>
  <si>
    <t>기부</t>
  </si>
  <si>
    <t>식비</t>
  </si>
  <si>
    <t>통신비</t>
  </si>
  <si>
    <t>보험</t>
  </si>
  <si>
    <t>손해보험</t>
    <phoneticPr fontId="1" type="noConversion"/>
  </si>
  <si>
    <t>이벤트</t>
  </si>
  <si>
    <t>자동차</t>
  </si>
  <si>
    <t>대항목</t>
    <phoneticPr fontId="1" type="noConversion"/>
  </si>
  <si>
    <t>소항목</t>
    <phoneticPr fontId="1" type="noConversion"/>
  </si>
  <si>
    <t>지출내역</t>
    <phoneticPr fontId="1" type="noConversion"/>
  </si>
  <si>
    <t>이자</t>
    <phoneticPr fontId="1" type="noConversion"/>
  </si>
  <si>
    <t>KT인터넷</t>
    <phoneticPr fontId="1" type="noConversion"/>
  </si>
  <si>
    <t>암보험</t>
    <phoneticPr fontId="1" type="noConversion"/>
  </si>
  <si>
    <t>실비보험</t>
    <phoneticPr fontId="1" type="noConversion"/>
  </si>
  <si>
    <t>치킨캠프</t>
    <phoneticPr fontId="1" type="noConversion"/>
  </si>
  <si>
    <t>주거</t>
  </si>
  <si>
    <t>렌탈비</t>
    <phoneticPr fontId="1" type="noConversion"/>
  </si>
  <si>
    <t>저축_투자</t>
  </si>
  <si>
    <t>자기계발</t>
  </si>
  <si>
    <t>경조사</t>
  </si>
  <si>
    <t>고정지출</t>
    <phoneticPr fontId="1" type="noConversion"/>
  </si>
  <si>
    <t>수입내용</t>
    <phoneticPr fontId="1" type="noConversion"/>
  </si>
  <si>
    <t>합계</t>
    <phoneticPr fontId="1" type="noConversion"/>
  </si>
  <si>
    <t>CCC</t>
    <phoneticPr fontId="1" type="noConversion"/>
  </si>
  <si>
    <t>택배비</t>
    <phoneticPr fontId="1" type="noConversion"/>
  </si>
  <si>
    <t>헌금</t>
  </si>
  <si>
    <t>예산사용율</t>
    <phoneticPr fontId="1" type="noConversion"/>
  </si>
  <si>
    <t>노트</t>
    <phoneticPr fontId="1" type="noConversion"/>
  </si>
  <si>
    <t>예산
사용
현황</t>
    <phoneticPr fontId="1" type="noConversion"/>
  </si>
  <si>
    <t>계좌</t>
  </si>
  <si>
    <t>대분류</t>
    <phoneticPr fontId="13" type="noConversion"/>
  </si>
  <si>
    <t>소분류</t>
    <phoneticPr fontId="13" type="noConversion"/>
  </si>
  <si>
    <t>내용</t>
  </si>
  <si>
    <t>금액</t>
  </si>
  <si>
    <t>신한카드</t>
    <phoneticPr fontId="1" type="noConversion"/>
  </si>
  <si>
    <t>기타수입</t>
    <phoneticPr fontId="1" type="noConversion"/>
  </si>
  <si>
    <t>저축</t>
    <phoneticPr fontId="1" type="noConversion"/>
  </si>
  <si>
    <t>결제방법</t>
    <phoneticPr fontId="1" type="noConversion"/>
  </si>
  <si>
    <t>하나카드</t>
    <phoneticPr fontId="1" type="noConversion"/>
  </si>
  <si>
    <t>삼성카드</t>
    <phoneticPr fontId="1" type="noConversion"/>
  </si>
  <si>
    <t>간식비</t>
    <phoneticPr fontId="1" type="noConversion"/>
  </si>
  <si>
    <t>병원/약국</t>
    <phoneticPr fontId="1" type="noConversion"/>
  </si>
  <si>
    <t>장난감</t>
    <phoneticPr fontId="1" type="noConversion"/>
  </si>
  <si>
    <t>기타헌금</t>
    <phoneticPr fontId="1" type="noConversion"/>
  </si>
  <si>
    <t>기타용품</t>
    <phoneticPr fontId="1" type="noConversion"/>
  </si>
  <si>
    <t>현금</t>
    <phoneticPr fontId="1" type="noConversion"/>
  </si>
  <si>
    <t>실사용금액</t>
    <phoneticPr fontId="1" type="noConversion"/>
  </si>
  <si>
    <t>사용 예산</t>
    <phoneticPr fontId="1" type="noConversion"/>
  </si>
  <si>
    <t>예산 잔액</t>
    <phoneticPr fontId="1" type="noConversion"/>
  </si>
  <si>
    <t>의복_미용</t>
  </si>
  <si>
    <t>신한은행</t>
    <phoneticPr fontId="1" type="noConversion"/>
  </si>
  <si>
    <t>전체</t>
    <phoneticPr fontId="1" type="noConversion"/>
  </si>
  <si>
    <t>택시비</t>
    <phoneticPr fontId="1" type="noConversion"/>
  </si>
  <si>
    <t>주거</t>
    <phoneticPr fontId="1" type="noConversion"/>
  </si>
  <si>
    <t>전체</t>
    <phoneticPr fontId="1" type="noConversion"/>
  </si>
  <si>
    <t>기타</t>
    <phoneticPr fontId="1" type="noConversion"/>
  </si>
  <si>
    <t>비율</t>
    <phoneticPr fontId="1" type="noConversion"/>
  </si>
  <si>
    <t>예산-실사용금액</t>
    <phoneticPr fontId="1" type="noConversion"/>
  </si>
  <si>
    <t>총수입-총지출</t>
    <phoneticPr fontId="1" type="noConversion"/>
  </si>
  <si>
    <t>합계</t>
    <phoneticPr fontId="1" type="noConversion"/>
  </si>
  <si>
    <t>KT통신비</t>
    <phoneticPr fontId="1" type="noConversion"/>
  </si>
  <si>
    <t>초과 지출 소명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</si>
</sst>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₩&quot;#,##0;[Red]\-&quot;₩&quot;#,##0"/>
    <numFmt numFmtId="176" formatCode="[$-F800]dddd\,\ mmmm\ dd\,\ yyyy"/>
    <numFmt numFmtId="177" formatCode="&quot;₩&quot;#,##0"/>
    <numFmt numFmtId="178" formatCode="&quot;₩&quot;#,##0_);[Red]\(&quot;₩&quot;#,##0\)"/>
    <numFmt numFmtId="179" formatCode="mm&quot;월&quot;\ dd&quot;일&quot;"/>
    <numFmt numFmtId="180" formatCode="mm&quot;월&quot;"/>
  </numFmts>
  <fonts count="2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9"/>
      <color theme="4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sz val="16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color rgb="FF000000"/>
      <name val="굴림"/>
      <family val="3"/>
      <charset val="129"/>
    </font>
    <font>
      <b/>
      <sz val="11"/>
      <color theme="0"/>
      <name val="맑은 고딕"/>
      <family val="3"/>
      <charset val="129"/>
      <scheme val="minor"/>
    </font>
    <font>
      <sz val="11"/>
      <color rgb="FF000000"/>
      <name val="굴림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1"/>
      <color rgb="FF000000"/>
      <name val="굴림"/>
      <family val="3"/>
      <charset val="129"/>
    </font>
    <font>
      <b/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B8CCE4"/>
        <bgColor rgb="FF000000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/>
      <bottom/>
      <diagonal/>
    </border>
    <border>
      <left/>
      <right/>
      <top/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dashed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dashed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dashed">
        <color theme="0" tint="-0.34998626667073579"/>
      </bottom>
      <diagonal/>
    </border>
    <border>
      <left/>
      <right style="hair">
        <color theme="0" tint="-0.34998626667073579"/>
      </right>
      <top/>
      <bottom style="dashed">
        <color theme="0" tint="-0.3499862666707357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dashed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dashed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</borders>
  <cellStyleXfs count="3"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5" borderId="0" xfId="0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left" vertical="center"/>
    </xf>
    <xf numFmtId="0" fontId="2" fillId="6" borderId="0" xfId="0" applyFont="1" applyFill="1" applyBorder="1">
      <alignment vertical="center"/>
    </xf>
    <xf numFmtId="0" fontId="3" fillId="6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177" fontId="2" fillId="0" borderId="8" xfId="0" applyNumberFormat="1" applyFont="1" applyBorder="1">
      <alignment vertical="center"/>
    </xf>
    <xf numFmtId="177" fontId="2" fillId="0" borderId="12" xfId="0" applyNumberFormat="1" applyFont="1" applyBorder="1">
      <alignment vertical="center"/>
    </xf>
    <xf numFmtId="177" fontId="2" fillId="0" borderId="10" xfId="0" applyNumberFormat="1" applyFont="1" applyBorder="1">
      <alignment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177" fontId="2" fillId="8" borderId="8" xfId="0" applyNumberFormat="1" applyFont="1" applyFill="1" applyBorder="1">
      <alignment vertical="center"/>
    </xf>
    <xf numFmtId="177" fontId="2" fillId="8" borderId="12" xfId="0" applyNumberFormat="1" applyFont="1" applyFill="1" applyBorder="1">
      <alignment vertical="center"/>
    </xf>
    <xf numFmtId="177" fontId="2" fillId="8" borderId="10" xfId="0" applyNumberFormat="1" applyFont="1" applyFill="1" applyBorder="1">
      <alignment vertical="center"/>
    </xf>
    <xf numFmtId="177" fontId="2" fillId="2" borderId="8" xfId="0" applyNumberFormat="1" applyFont="1" applyFill="1" applyBorder="1">
      <alignment vertical="center"/>
    </xf>
    <xf numFmtId="0" fontId="0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6" fontId="18" fillId="0" borderId="0" xfId="0" applyNumberFormat="1" applyFont="1" applyAlignment="1">
      <alignment horizontal="center" vertical="center"/>
    </xf>
    <xf numFmtId="0" fontId="0" fillId="0" borderId="1" xfId="0" applyNumberFormat="1" applyFont="1" applyFill="1" applyBorder="1" applyAlignment="1"/>
    <xf numFmtId="0" fontId="2" fillId="4" borderId="7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/>
    <xf numFmtId="0" fontId="0" fillId="4" borderId="15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6" fontId="2" fillId="5" borderId="0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7" fillId="2" borderId="16" xfId="0" applyFont="1" applyFill="1" applyBorder="1" applyAlignment="1">
      <alignment horizontal="center" vertical="center"/>
    </xf>
    <xf numFmtId="178" fontId="17" fillId="2" borderId="16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center" vertical="center"/>
    </xf>
    <xf numFmtId="9" fontId="5" fillId="0" borderId="16" xfId="0" applyNumberFormat="1" applyFont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177" fontId="15" fillId="0" borderId="0" xfId="0" applyNumberFormat="1" applyFont="1" applyFill="1" applyBorder="1">
      <alignment vertical="center"/>
    </xf>
    <xf numFmtId="179" fontId="0" fillId="0" borderId="0" xfId="0" applyNumberFormat="1" applyFill="1" applyBorder="1">
      <alignment vertical="center"/>
    </xf>
    <xf numFmtId="177" fontId="0" fillId="0" borderId="0" xfId="0" applyNumberFormat="1" applyFill="1" applyBorder="1">
      <alignment vertical="center"/>
    </xf>
    <xf numFmtId="0" fontId="0" fillId="0" borderId="0" xfId="0" applyFont="1" applyBorder="1" applyAlignment="1">
      <alignment horizontal="left" vertical="center"/>
    </xf>
    <xf numFmtId="6" fontId="2" fillId="5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>
      <alignment vertical="center"/>
    </xf>
    <xf numFmtId="0" fontId="2" fillId="2" borderId="15" xfId="0" applyFont="1" applyFill="1" applyBorder="1" applyAlignment="1">
      <alignment horizontal="center" vertical="center"/>
    </xf>
    <xf numFmtId="178" fontId="3" fillId="2" borderId="15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9" fontId="2" fillId="0" borderId="15" xfId="0" applyNumberFormat="1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6" fontId="17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7" fontId="7" fillId="0" borderId="15" xfId="0" applyNumberFormat="1" applyFont="1" applyBorder="1" applyAlignment="1">
      <alignment horizontal="center" vertical="center"/>
    </xf>
    <xf numFmtId="177" fontId="10" fillId="7" borderId="15" xfId="0" applyNumberFormat="1" applyFont="1" applyFill="1" applyBorder="1">
      <alignment vertical="center"/>
    </xf>
    <xf numFmtId="9" fontId="7" fillId="0" borderId="15" xfId="0" applyNumberFormat="1" applyFont="1" applyBorder="1" applyAlignment="1">
      <alignment horizontal="center" vertical="center"/>
    </xf>
    <xf numFmtId="6" fontId="17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9" fontId="3" fillId="2" borderId="15" xfId="0" applyNumberFormat="1" applyFont="1" applyFill="1" applyBorder="1" applyAlignment="1">
      <alignment horizontal="center" vertical="center"/>
    </xf>
    <xf numFmtId="6" fontId="18" fillId="0" borderId="15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9" fontId="2" fillId="0" borderId="0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7" fontId="3" fillId="0" borderId="0" xfId="0" applyNumberFormat="1" applyFont="1" applyFill="1" applyBorder="1">
      <alignment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176" fontId="19" fillId="11" borderId="15" xfId="0" applyNumberFormat="1" applyFont="1" applyFill="1" applyBorder="1" applyAlignment="1">
      <alignment horizontal="center" vertical="center"/>
    </xf>
    <xf numFmtId="0" fontId="22" fillId="10" borderId="15" xfId="1" applyFont="1" applyFill="1" applyBorder="1" applyAlignment="1">
      <alignment horizontal="center" vertical="center"/>
    </xf>
    <xf numFmtId="0" fontId="23" fillId="10" borderId="15" xfId="1" applyFont="1" applyFill="1" applyBorder="1" applyAlignment="1">
      <alignment horizontal="center" vertical="center"/>
    </xf>
    <xf numFmtId="178" fontId="22" fillId="10" borderId="15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  <xf numFmtId="0" fontId="22" fillId="0" borderId="0" xfId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177" fontId="4" fillId="2" borderId="20" xfId="0" applyNumberFormat="1" applyFont="1" applyFill="1" applyBorder="1">
      <alignment vertical="center"/>
    </xf>
    <xf numFmtId="177" fontId="4" fillId="2" borderId="20" xfId="0" applyNumberFormat="1" applyFont="1" applyFill="1" applyBorder="1" applyAlignment="1">
      <alignment horizontal="center" vertical="center"/>
    </xf>
    <xf numFmtId="9" fontId="2" fillId="0" borderId="15" xfId="2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0" borderId="15" xfId="0" applyFont="1" applyBorder="1">
      <alignment vertical="center"/>
    </xf>
    <xf numFmtId="177" fontId="2" fillId="0" borderId="15" xfId="0" applyNumberFormat="1" applyFont="1" applyBorder="1" applyAlignment="1">
      <alignment horizontal="right" vertical="center"/>
    </xf>
    <xf numFmtId="9" fontId="2" fillId="0" borderId="15" xfId="0" applyNumberFormat="1" applyFont="1" applyBorder="1">
      <alignment vertical="center"/>
    </xf>
    <xf numFmtId="0" fontId="2" fillId="2" borderId="15" xfId="0" applyFont="1" applyFill="1" applyBorder="1">
      <alignment vertical="center"/>
    </xf>
    <xf numFmtId="177" fontId="2" fillId="2" borderId="15" xfId="0" applyNumberFormat="1" applyFont="1" applyFill="1" applyBorder="1" applyAlignment="1">
      <alignment horizontal="right" vertical="center"/>
    </xf>
    <xf numFmtId="177" fontId="5" fillId="0" borderId="3" xfId="0" applyNumberFormat="1" applyFont="1" applyBorder="1" applyAlignment="1">
      <alignment horizontal="center" vertical="center"/>
    </xf>
    <xf numFmtId="177" fontId="2" fillId="2" borderId="3" xfId="0" applyNumberFormat="1" applyFont="1" applyFill="1" applyBorder="1" applyAlignment="1" applyProtection="1">
      <alignment horizontal="center" vertical="center" wrapText="1"/>
    </xf>
    <xf numFmtId="178" fontId="7" fillId="0" borderId="0" xfId="0" applyNumberFormat="1" applyFont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vertical="center"/>
    </xf>
    <xf numFmtId="0" fontId="2" fillId="8" borderId="7" xfId="0" applyFont="1" applyFill="1" applyBorder="1" applyAlignment="1">
      <alignment vertical="center"/>
    </xf>
    <xf numFmtId="177" fontId="2" fillId="2" borderId="12" xfId="0" applyNumberFormat="1" applyFont="1" applyFill="1" applyBorder="1">
      <alignment vertical="center"/>
    </xf>
    <xf numFmtId="177" fontId="2" fillId="2" borderId="10" xfId="0" applyNumberFormat="1" applyFont="1" applyFill="1" applyBorder="1">
      <alignment vertical="center"/>
    </xf>
    <xf numFmtId="6" fontId="17" fillId="0" borderId="15" xfId="0" applyNumberFormat="1" applyFont="1" applyFill="1" applyBorder="1" applyAlignment="1">
      <alignment vertical="center"/>
    </xf>
    <xf numFmtId="6" fontId="18" fillId="0" borderId="15" xfId="0" applyNumberFormat="1" applyFont="1" applyBorder="1" applyAlignment="1">
      <alignment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177" fontId="9" fillId="2" borderId="17" xfId="0" applyNumberFormat="1" applyFont="1" applyFill="1" applyBorder="1" applyAlignment="1">
      <alignment horizontal="center" vertical="center"/>
    </xf>
    <xf numFmtId="177" fontId="9" fillId="2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0" fontId="8" fillId="0" borderId="0" xfId="0" applyNumberFormat="1" applyFont="1" applyAlignment="1">
      <alignment horizontal="center" vertical="center"/>
    </xf>
    <xf numFmtId="180" fontId="8" fillId="0" borderId="19" xfId="0" applyNumberFormat="1" applyFont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</cellXfs>
  <cellStyles count="3">
    <cellStyle name="40% - 강조색1" xfId="1" builtinId="31"/>
    <cellStyle name="백분율" xfId="2" builtinId="5"/>
    <cellStyle name="표준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0274D-7ED6-4BD9-A5B2-DDB95B70092A}">
  <dimension ref="A1:Y47"/>
  <sheetViews>
    <sheetView showGridLines="0" topLeftCell="A9" workbookViewId="0">
      <selection activeCell="V29" sqref="V29"/>
    </sheetView>
  </sheetViews>
  <sheetFormatPr defaultRowHeight="16.5" x14ac:dyDescent="0.3"/>
  <cols>
    <col min="3" max="5" width="9.5" bestFit="1" customWidth="1"/>
    <col min="6" max="7" width="9.125" bestFit="1" customWidth="1"/>
    <col min="8" max="8" width="9.5" bestFit="1" customWidth="1"/>
    <col min="9" max="10" width="9.125" bestFit="1" customWidth="1"/>
    <col min="11" max="12" width="9.5" bestFit="1" customWidth="1"/>
    <col min="13" max="14" width="9.125" bestFit="1" customWidth="1"/>
    <col min="15" max="15" width="10.875" customWidth="1"/>
  </cols>
  <sheetData>
    <row r="1" spans="1:15" ht="33.75" customHeight="1" x14ac:dyDescent="0.3">
      <c r="A1" s="14" t="s">
        <v>52</v>
      </c>
    </row>
    <row r="2" spans="1:15" ht="21.75" customHeight="1" x14ac:dyDescent="0.3">
      <c r="A2" s="20" t="s">
        <v>80</v>
      </c>
      <c r="B2" s="20" t="s">
        <v>81</v>
      </c>
      <c r="C2" s="20" t="s">
        <v>53</v>
      </c>
      <c r="D2" s="20" t="s">
        <v>54</v>
      </c>
      <c r="E2" s="20" t="s">
        <v>55</v>
      </c>
      <c r="F2" s="20" t="s">
        <v>56</v>
      </c>
      <c r="G2" s="20" t="s">
        <v>57</v>
      </c>
      <c r="H2" s="20" t="s">
        <v>58</v>
      </c>
      <c r="I2" s="20" t="s">
        <v>59</v>
      </c>
      <c r="J2" s="20" t="s">
        <v>60</v>
      </c>
      <c r="K2" s="20" t="s">
        <v>61</v>
      </c>
      <c r="L2" s="20" t="s">
        <v>62</v>
      </c>
      <c r="M2" s="20" t="s">
        <v>63</v>
      </c>
      <c r="N2" s="21" t="s">
        <v>64</v>
      </c>
      <c r="O2" s="22" t="s">
        <v>95</v>
      </c>
    </row>
    <row r="3" spans="1:15" x14ac:dyDescent="0.3">
      <c r="A3" s="122" t="s">
        <v>2</v>
      </c>
      <c r="B3" s="23" t="s">
        <v>17</v>
      </c>
      <c r="C3" s="17">
        <f>'1월'!N9</f>
        <v>0</v>
      </c>
      <c r="D3" s="17" t="e">
        <f>SUMIF(#REF!,'2019년 지출 결산'!B3,#REF!)</f>
        <v>#REF!</v>
      </c>
      <c r="E3" s="17" t="e">
        <f>SUMIF(#REF!,'2019년 지출 결산'!B3,#REF!)</f>
        <v>#REF!</v>
      </c>
      <c r="F3" s="17" t="e">
        <f>SUMIF(#REF!,'2019년 지출 결산'!B3,#REF!)</f>
        <v>#REF!</v>
      </c>
      <c r="G3" s="17" t="e">
        <f>SUMIF(#REF!,'2019년 지출 결산'!B3,#REF!)</f>
        <v>#REF!</v>
      </c>
      <c r="H3" s="17" t="e">
        <f>SUMIF(#REF!,'2019년 지출 결산'!B3,#REF!)</f>
        <v>#REF!</v>
      </c>
      <c r="I3" s="17" t="e">
        <f>SUMIF(#REF!,'2019년 지출 결산'!B3,#REF!)</f>
        <v>#REF!</v>
      </c>
      <c r="J3" s="17" t="e">
        <f>SUMIF(#REF!,'2019년 지출 결산'!B3,#REF!)</f>
        <v>#REF!</v>
      </c>
      <c r="K3" s="17" t="e">
        <f>SUMIF(#REF!,'2019년 지출 결산'!B3,#REF!)</f>
        <v>#REF!</v>
      </c>
      <c r="L3" s="17" t="e">
        <f>SUMIF(#REF!,'2019년 지출 결산'!B3,#REF!)</f>
        <v>#REF!</v>
      </c>
      <c r="M3" s="17" t="e">
        <f>SUMIF(#REF!,'2019년 지출 결산'!B3,#REF!)</f>
        <v>#REF!</v>
      </c>
      <c r="N3" s="18" t="e">
        <f>SUMIF(#REF!,'2019년 지출 결산'!B3,#REF!)</f>
        <v>#REF!</v>
      </c>
      <c r="O3" s="19" t="e">
        <f>SUM(C3:N3)</f>
        <v>#REF!</v>
      </c>
    </row>
    <row r="4" spans="1:15" x14ac:dyDescent="0.3">
      <c r="A4" s="123"/>
      <c r="B4" s="23" t="s">
        <v>18</v>
      </c>
      <c r="C4" s="17">
        <f>'1월'!N10</f>
        <v>0</v>
      </c>
      <c r="D4" s="17" t="e">
        <f>SUMIF(#REF!,'2019년 지출 결산'!B4,#REF!)</f>
        <v>#REF!</v>
      </c>
      <c r="E4" s="17" t="e">
        <f>SUMIF(#REF!,'2019년 지출 결산'!B4,#REF!)</f>
        <v>#REF!</v>
      </c>
      <c r="F4" s="17" t="e">
        <f>SUMIF(#REF!,'2019년 지출 결산'!B4,#REF!)</f>
        <v>#REF!</v>
      </c>
      <c r="G4" s="17" t="e">
        <f>SUMIF(#REF!,'2019년 지출 결산'!B4,#REF!)</f>
        <v>#REF!</v>
      </c>
      <c r="H4" s="17" t="e">
        <f>SUMIF(#REF!,'2019년 지출 결산'!B4,#REF!)</f>
        <v>#REF!</v>
      </c>
      <c r="I4" s="17" t="e">
        <f>SUMIF(#REF!,'2019년 지출 결산'!B4,#REF!)</f>
        <v>#REF!</v>
      </c>
      <c r="J4" s="17" t="e">
        <f>SUMIF(#REF!,'2019년 지출 결산'!B4,#REF!)</f>
        <v>#REF!</v>
      </c>
      <c r="K4" s="17" t="e">
        <f>SUMIF(#REF!,'2019년 지출 결산'!B4,#REF!)</f>
        <v>#REF!</v>
      </c>
      <c r="L4" s="17" t="e">
        <f>SUMIF(#REF!,'2019년 지출 결산'!B4,#REF!)</f>
        <v>#REF!</v>
      </c>
      <c r="M4" s="17" t="e">
        <f>SUMIF(#REF!,'2019년 지출 결산'!B4,#REF!)</f>
        <v>#REF!</v>
      </c>
      <c r="N4" s="18" t="e">
        <f>SUMIF(#REF!,'2019년 지출 결산'!B4,#REF!)</f>
        <v>#REF!</v>
      </c>
      <c r="O4" s="19" t="e">
        <f t="shared" ref="O4:O46" si="0">SUM(C4:N4)</f>
        <v>#REF!</v>
      </c>
    </row>
    <row r="5" spans="1:15" x14ac:dyDescent="0.3">
      <c r="A5" s="123"/>
      <c r="B5" s="24" t="s">
        <v>83</v>
      </c>
      <c r="C5" s="17">
        <f>'1월'!N11</f>
        <v>0</v>
      </c>
      <c r="D5" s="17" t="e">
        <f>SUMIF(#REF!,'2019년 지출 결산'!B5,#REF!)</f>
        <v>#REF!</v>
      </c>
      <c r="E5" s="17" t="e">
        <f>SUMIF(#REF!,'2019년 지출 결산'!B5,#REF!)</f>
        <v>#REF!</v>
      </c>
      <c r="F5" s="17" t="e">
        <f>SUMIF(#REF!,'2019년 지출 결산'!B5,#REF!)</f>
        <v>#REF!</v>
      </c>
      <c r="G5" s="17" t="e">
        <f>SUMIF(#REF!,'2019년 지출 결산'!B5,#REF!)</f>
        <v>#REF!</v>
      </c>
      <c r="H5" s="17" t="e">
        <f>SUMIF(#REF!,'2019년 지출 결산'!B5,#REF!)</f>
        <v>#REF!</v>
      </c>
      <c r="I5" s="17" t="e">
        <f>SUMIF(#REF!,'2019년 지출 결산'!B5,#REF!)</f>
        <v>#REF!</v>
      </c>
      <c r="J5" s="17" t="e">
        <f>SUMIF(#REF!,'2019년 지출 결산'!B5,#REF!)</f>
        <v>#REF!</v>
      </c>
      <c r="K5" s="17" t="e">
        <f>SUMIF(#REF!,'2019년 지출 결산'!B5,#REF!)</f>
        <v>#REF!</v>
      </c>
      <c r="L5" s="17" t="e">
        <f>SUMIF(#REF!,'2019년 지출 결산'!B5,#REF!)</f>
        <v>#REF!</v>
      </c>
      <c r="M5" s="17" t="e">
        <f>SUMIF(#REF!,'2019년 지출 결산'!B5,#REF!)</f>
        <v>#REF!</v>
      </c>
      <c r="N5" s="18" t="e">
        <f>SUMIF(#REF!,'2019년 지출 결산'!B5,#REF!)</f>
        <v>#REF!</v>
      </c>
      <c r="O5" s="19" t="e">
        <f t="shared" si="0"/>
        <v>#REF!</v>
      </c>
    </row>
    <row r="6" spans="1:15" x14ac:dyDescent="0.3">
      <c r="A6" s="124" t="s">
        <v>95</v>
      </c>
      <c r="B6" s="125"/>
      <c r="C6" s="29">
        <f>SUM(C3:C5)</f>
        <v>0</v>
      </c>
      <c r="D6" s="29" t="e">
        <f t="shared" ref="D6:O6" si="1">SUM(D3:D5)</f>
        <v>#REF!</v>
      </c>
      <c r="E6" s="29" t="e">
        <f t="shared" si="1"/>
        <v>#REF!</v>
      </c>
      <c r="F6" s="29" t="e">
        <f t="shared" si="1"/>
        <v>#REF!</v>
      </c>
      <c r="G6" s="29" t="e">
        <f t="shared" si="1"/>
        <v>#REF!</v>
      </c>
      <c r="H6" s="29" t="e">
        <f t="shared" si="1"/>
        <v>#REF!</v>
      </c>
      <c r="I6" s="29" t="e">
        <f t="shared" si="1"/>
        <v>#REF!</v>
      </c>
      <c r="J6" s="29" t="e">
        <f t="shared" si="1"/>
        <v>#REF!</v>
      </c>
      <c r="K6" s="29" t="e">
        <f t="shared" si="1"/>
        <v>#REF!</v>
      </c>
      <c r="L6" s="29" t="e">
        <f t="shared" si="1"/>
        <v>#REF!</v>
      </c>
      <c r="M6" s="29" t="e">
        <f t="shared" si="1"/>
        <v>#REF!</v>
      </c>
      <c r="N6" s="29" t="e">
        <f t="shared" si="1"/>
        <v>#REF!</v>
      </c>
      <c r="O6" s="29" t="e">
        <f t="shared" si="1"/>
        <v>#REF!</v>
      </c>
    </row>
    <row r="7" spans="1:15" x14ac:dyDescent="0.3">
      <c r="A7" s="116" t="s">
        <v>3</v>
      </c>
      <c r="B7" s="25" t="s">
        <v>19</v>
      </c>
      <c r="C7" s="26">
        <f>'1월'!R9</f>
        <v>0</v>
      </c>
      <c r="D7" s="26" t="e">
        <f>SUMIF(#REF!,'2019년 지출 결산'!$B7,#REF!)</f>
        <v>#REF!</v>
      </c>
      <c r="E7" s="26" t="e">
        <f>SUMIF(#REF!,'2019년 지출 결산'!$B7,#REF!)</f>
        <v>#REF!</v>
      </c>
      <c r="F7" s="26" t="e">
        <f>SUMIF(#REF!,'2019년 지출 결산'!$B7,#REF!)</f>
        <v>#REF!</v>
      </c>
      <c r="G7" s="26" t="e">
        <f>SUMIF(#REF!,'2019년 지출 결산'!$B7,#REF!)</f>
        <v>#REF!</v>
      </c>
      <c r="H7" s="26" t="e">
        <f>SUMIF(#REF!,'2019년 지출 결산'!$B7,#REF!)</f>
        <v>#REF!</v>
      </c>
      <c r="I7" s="26" t="e">
        <f>SUMIF(#REF!,'2019년 지출 결산'!$B7,#REF!)</f>
        <v>#REF!</v>
      </c>
      <c r="J7" s="26" t="e">
        <f>SUMIF(#REF!,'2019년 지출 결산'!$B7,#REF!)</f>
        <v>#REF!</v>
      </c>
      <c r="K7" s="26" t="e">
        <f>SUMIF(#REF!,'2019년 지출 결산'!$B7,#REF!)</f>
        <v>#REF!</v>
      </c>
      <c r="L7" s="26" t="e">
        <f>SUMIF(#REF!,'2019년 지출 결산'!$B7,#REF!)</f>
        <v>#REF!</v>
      </c>
      <c r="M7" s="26" t="e">
        <f>SUMIF(#REF!,'2019년 지출 결산'!$B7,#REF!)</f>
        <v>#REF!</v>
      </c>
      <c r="N7" s="27" t="e">
        <f>SUMIF(#REF!,'2019년 지출 결산'!$B7,#REF!)</f>
        <v>#REF!</v>
      </c>
      <c r="O7" s="28" t="e">
        <f t="shared" si="0"/>
        <v>#REF!</v>
      </c>
    </row>
    <row r="8" spans="1:15" x14ac:dyDescent="0.3">
      <c r="A8" s="117"/>
      <c r="B8" s="23" t="s">
        <v>109</v>
      </c>
      <c r="C8" s="26">
        <f>'1월'!R10</f>
        <v>0</v>
      </c>
      <c r="D8" s="26" t="e">
        <f>SUMIF(#REF!,'2019년 지출 결산'!$B8,#REF!)</f>
        <v>#REF!</v>
      </c>
      <c r="E8" s="26" t="e">
        <f>SUMIF(#REF!,'2019년 지출 결산'!$B8,#REF!)</f>
        <v>#REF!</v>
      </c>
      <c r="F8" s="26" t="e">
        <f>SUMIF(#REF!,'2019년 지출 결산'!$B8,#REF!)</f>
        <v>#REF!</v>
      </c>
      <c r="G8" s="26" t="e">
        <f>SUMIF(#REF!,'2019년 지출 결산'!$B8,#REF!)</f>
        <v>#REF!</v>
      </c>
      <c r="H8" s="26" t="e">
        <f>SUMIF(#REF!,'2019년 지출 결산'!$B8,#REF!)</f>
        <v>#REF!</v>
      </c>
      <c r="I8" s="26" t="e">
        <f>SUMIF(#REF!,'2019년 지출 결산'!$B8,#REF!)</f>
        <v>#REF!</v>
      </c>
      <c r="J8" s="26" t="e">
        <f>SUMIF(#REF!,'2019년 지출 결산'!$B8,#REF!)</f>
        <v>#REF!</v>
      </c>
      <c r="K8" s="26" t="e">
        <f>SUMIF(#REF!,'2019년 지출 결산'!$B8,#REF!)</f>
        <v>#REF!</v>
      </c>
      <c r="L8" s="26" t="e">
        <f>SUMIF(#REF!,'2019년 지출 결산'!$B8,#REF!)</f>
        <v>#REF!</v>
      </c>
      <c r="M8" s="26" t="e">
        <f>SUMIF(#REF!,'2019년 지출 결산'!$B8,#REF!)</f>
        <v>#REF!</v>
      </c>
      <c r="N8" s="27" t="e">
        <f>SUMIF(#REF!,'2019년 지출 결산'!$B8,#REF!)</f>
        <v>#REF!</v>
      </c>
      <c r="O8" s="28" t="e">
        <f t="shared" si="0"/>
        <v>#REF!</v>
      </c>
    </row>
    <row r="9" spans="1:15" x14ac:dyDescent="0.3">
      <c r="A9" s="124" t="s">
        <v>132</v>
      </c>
      <c r="B9" s="125"/>
      <c r="C9" s="29">
        <f>SUM(C7:C8)</f>
        <v>0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118"/>
      <c r="O9" s="119"/>
    </row>
    <row r="10" spans="1:15" x14ac:dyDescent="0.3">
      <c r="A10" s="132" t="s">
        <v>4</v>
      </c>
      <c r="B10" s="25" t="s">
        <v>20</v>
      </c>
      <c r="C10" s="17">
        <f>'1월'!J9</f>
        <v>0</v>
      </c>
      <c r="D10" s="17" t="e">
        <f>SUMIF(#REF!,'2019년 지출 결산'!$B10,#REF!)</f>
        <v>#REF!</v>
      </c>
      <c r="E10" s="17" t="e">
        <f>SUMIF(#REF!,'2019년 지출 결산'!$B10,#REF!)</f>
        <v>#REF!</v>
      </c>
      <c r="F10" s="17" t="e">
        <f>SUMIF(#REF!,'2019년 지출 결산'!$B10,#REF!)</f>
        <v>#REF!</v>
      </c>
      <c r="G10" s="17" t="e">
        <f>SUMIF(#REF!,'2019년 지출 결산'!$B10,#REF!)</f>
        <v>#REF!</v>
      </c>
      <c r="H10" s="17" t="e">
        <f>SUMIF(#REF!,'2019년 지출 결산'!$B10,#REF!)</f>
        <v>#REF!</v>
      </c>
      <c r="I10" s="17" t="e">
        <f>SUMIF(#REF!,'2019년 지출 결산'!$B10,#REF!)</f>
        <v>#REF!</v>
      </c>
      <c r="J10" s="17" t="e">
        <f>SUMIF(#REF!,'2019년 지출 결산'!$B10,#REF!)</f>
        <v>#REF!</v>
      </c>
      <c r="K10" s="17" t="e">
        <f>SUMIF(#REF!,'2019년 지출 결산'!$B10,#REF!)</f>
        <v>#REF!</v>
      </c>
      <c r="L10" s="17" t="e">
        <f>SUMIF(#REF!,'2019년 지출 결산'!$B10,#REF!)</f>
        <v>#REF!</v>
      </c>
      <c r="M10" s="17" t="e">
        <f>SUMIF(#REF!,'2019년 지출 결산'!$B10,#REF!)</f>
        <v>#REF!</v>
      </c>
      <c r="N10" s="18" t="e">
        <f>SUMIF(#REF!,'2019년 지출 결산'!$B10,#REF!)</f>
        <v>#REF!</v>
      </c>
      <c r="O10" s="19" t="e">
        <f t="shared" si="0"/>
        <v>#REF!</v>
      </c>
    </row>
    <row r="11" spans="1:15" x14ac:dyDescent="0.3">
      <c r="A11" s="133"/>
      <c r="B11" s="23" t="s">
        <v>21</v>
      </c>
      <c r="C11" s="17">
        <f>'1월'!J10</f>
        <v>0</v>
      </c>
      <c r="D11" s="17" t="e">
        <f>SUMIF(#REF!,'2019년 지출 결산'!$B11,#REF!)</f>
        <v>#REF!</v>
      </c>
      <c r="E11" s="17" t="e">
        <f>SUMIF(#REF!,'2019년 지출 결산'!$B11,#REF!)</f>
        <v>#REF!</v>
      </c>
      <c r="F11" s="17" t="e">
        <f>SUMIF(#REF!,'2019년 지출 결산'!$B11,#REF!)</f>
        <v>#REF!</v>
      </c>
      <c r="G11" s="17" t="e">
        <f>SUMIF(#REF!,'2019년 지출 결산'!$B11,#REF!)</f>
        <v>#REF!</v>
      </c>
      <c r="H11" s="17" t="e">
        <f>SUMIF(#REF!,'2019년 지출 결산'!$B11,#REF!)</f>
        <v>#REF!</v>
      </c>
      <c r="I11" s="17" t="e">
        <f>SUMIF(#REF!,'2019년 지출 결산'!$B11,#REF!)</f>
        <v>#REF!</v>
      </c>
      <c r="J11" s="17" t="e">
        <f>SUMIF(#REF!,'2019년 지출 결산'!$B11,#REF!)</f>
        <v>#REF!</v>
      </c>
      <c r="K11" s="17" t="e">
        <f>SUMIF(#REF!,'2019년 지출 결산'!$B11,#REF!)</f>
        <v>#REF!</v>
      </c>
      <c r="L11" s="17" t="e">
        <f>SUMIF(#REF!,'2019년 지출 결산'!$B11,#REF!)</f>
        <v>#REF!</v>
      </c>
      <c r="M11" s="17" t="e">
        <f>SUMIF(#REF!,'2019년 지출 결산'!$B11,#REF!)</f>
        <v>#REF!</v>
      </c>
      <c r="N11" s="18" t="e">
        <f>SUMIF(#REF!,'2019년 지출 결산'!$B11,#REF!)</f>
        <v>#REF!</v>
      </c>
      <c r="O11" s="19" t="e">
        <f t="shared" si="0"/>
        <v>#REF!</v>
      </c>
    </row>
    <row r="12" spans="1:15" x14ac:dyDescent="0.3">
      <c r="A12" s="133"/>
      <c r="B12" s="23" t="s">
        <v>22</v>
      </c>
      <c r="C12" s="17">
        <f>'1월'!J11</f>
        <v>0</v>
      </c>
      <c r="D12" s="17" t="e">
        <f>SUMIF(#REF!,'2019년 지출 결산'!$B12,#REF!)</f>
        <v>#REF!</v>
      </c>
      <c r="E12" s="17" t="e">
        <f>SUMIF(#REF!,'2019년 지출 결산'!$B12,#REF!)</f>
        <v>#REF!</v>
      </c>
      <c r="F12" s="17" t="e">
        <f>SUMIF(#REF!,'2019년 지출 결산'!$B12,#REF!)</f>
        <v>#REF!</v>
      </c>
      <c r="G12" s="17" t="e">
        <f>SUMIF(#REF!,'2019년 지출 결산'!$B12,#REF!)</f>
        <v>#REF!</v>
      </c>
      <c r="H12" s="17" t="e">
        <f>SUMIF(#REF!,'2019년 지출 결산'!$B12,#REF!)</f>
        <v>#REF!</v>
      </c>
      <c r="I12" s="17" t="e">
        <f>SUMIF(#REF!,'2019년 지출 결산'!$B12,#REF!)</f>
        <v>#REF!</v>
      </c>
      <c r="J12" s="17" t="e">
        <f>SUMIF(#REF!,'2019년 지출 결산'!$B12,#REF!)</f>
        <v>#REF!</v>
      </c>
      <c r="K12" s="17" t="e">
        <f>SUMIF(#REF!,'2019년 지출 결산'!$B12,#REF!)</f>
        <v>#REF!</v>
      </c>
      <c r="L12" s="17" t="e">
        <f>SUMIF(#REF!,'2019년 지출 결산'!$B12,#REF!)</f>
        <v>#REF!</v>
      </c>
      <c r="M12" s="17" t="e">
        <f>SUMIF(#REF!,'2019년 지출 결산'!$B12,#REF!)</f>
        <v>#REF!</v>
      </c>
      <c r="N12" s="18" t="e">
        <f>SUMIF(#REF!,'2019년 지출 결산'!$B12,#REF!)</f>
        <v>#REF!</v>
      </c>
      <c r="O12" s="19" t="e">
        <f t="shared" si="0"/>
        <v>#REF!</v>
      </c>
    </row>
    <row r="13" spans="1:15" x14ac:dyDescent="0.3">
      <c r="A13" s="133"/>
      <c r="B13" s="23" t="s">
        <v>23</v>
      </c>
      <c r="C13" s="17">
        <f>'1월'!J12</f>
        <v>0</v>
      </c>
      <c r="D13" s="17" t="e">
        <f>SUMIF(#REF!,'2019년 지출 결산'!$B13,#REF!)</f>
        <v>#REF!</v>
      </c>
      <c r="E13" s="17" t="e">
        <f>SUMIF(#REF!,'2019년 지출 결산'!$B13,#REF!)</f>
        <v>#REF!</v>
      </c>
      <c r="F13" s="17" t="e">
        <f>SUMIF(#REF!,'2019년 지출 결산'!$B13,#REF!)</f>
        <v>#REF!</v>
      </c>
      <c r="G13" s="17" t="e">
        <f>SUMIF(#REF!,'2019년 지출 결산'!$B13,#REF!)</f>
        <v>#REF!</v>
      </c>
      <c r="H13" s="17" t="e">
        <f>SUMIF(#REF!,'2019년 지출 결산'!$B13,#REF!)</f>
        <v>#REF!</v>
      </c>
      <c r="I13" s="17" t="e">
        <f>SUMIF(#REF!,'2019년 지출 결산'!$B13,#REF!)</f>
        <v>#REF!</v>
      </c>
      <c r="J13" s="17" t="e">
        <f>SUMIF(#REF!,'2019년 지출 결산'!$B13,#REF!)</f>
        <v>#REF!</v>
      </c>
      <c r="K13" s="17" t="e">
        <f>SUMIF(#REF!,'2019년 지출 결산'!$B13,#REF!)</f>
        <v>#REF!</v>
      </c>
      <c r="L13" s="17" t="e">
        <f>SUMIF(#REF!,'2019년 지출 결산'!$B13,#REF!)</f>
        <v>#REF!</v>
      </c>
      <c r="M13" s="17" t="e">
        <f>SUMIF(#REF!,'2019년 지출 결산'!$B13,#REF!)</f>
        <v>#REF!</v>
      </c>
      <c r="N13" s="18" t="e">
        <f>SUMIF(#REF!,'2019년 지출 결산'!$B13,#REF!)</f>
        <v>#REF!</v>
      </c>
      <c r="O13" s="19" t="e">
        <f t="shared" si="0"/>
        <v>#REF!</v>
      </c>
    </row>
    <row r="14" spans="1:15" x14ac:dyDescent="0.3">
      <c r="A14" s="133"/>
      <c r="B14" s="23" t="s">
        <v>89</v>
      </c>
      <c r="C14" s="17">
        <f>'1월'!J13</f>
        <v>0</v>
      </c>
      <c r="D14" s="17" t="e">
        <f>SUMIF(#REF!,'2019년 지출 결산'!$B14,#REF!)</f>
        <v>#REF!</v>
      </c>
      <c r="E14" s="17" t="e">
        <f>SUMIF(#REF!,'2019년 지출 결산'!$B14,#REF!)</f>
        <v>#REF!</v>
      </c>
      <c r="F14" s="17" t="e">
        <f>SUMIF(#REF!,'2019년 지출 결산'!$B14,#REF!)</f>
        <v>#REF!</v>
      </c>
      <c r="G14" s="17" t="e">
        <f>SUMIF(#REF!,'2019년 지출 결산'!$B14,#REF!)</f>
        <v>#REF!</v>
      </c>
      <c r="H14" s="17" t="e">
        <f>SUMIF(#REF!,'2019년 지출 결산'!$B14,#REF!)</f>
        <v>#REF!</v>
      </c>
      <c r="I14" s="17" t="e">
        <f>SUMIF(#REF!,'2019년 지출 결산'!$B14,#REF!)</f>
        <v>#REF!</v>
      </c>
      <c r="J14" s="17" t="e">
        <f>SUMIF(#REF!,'2019년 지출 결산'!$B14,#REF!)</f>
        <v>#REF!</v>
      </c>
      <c r="K14" s="17" t="e">
        <f>SUMIF(#REF!,'2019년 지출 결산'!$B14,#REF!)</f>
        <v>#REF!</v>
      </c>
      <c r="L14" s="17" t="e">
        <f>SUMIF(#REF!,'2019년 지출 결산'!$B14,#REF!)</f>
        <v>#REF!</v>
      </c>
      <c r="M14" s="17" t="e">
        <f>SUMIF(#REF!,'2019년 지출 결산'!$B14,#REF!)</f>
        <v>#REF!</v>
      </c>
      <c r="N14" s="18" t="e">
        <f>SUMIF(#REF!,'2019년 지출 결산'!$B14,#REF!)</f>
        <v>#REF!</v>
      </c>
      <c r="O14" s="19" t="e">
        <f t="shared" si="0"/>
        <v>#REF!</v>
      </c>
    </row>
    <row r="15" spans="1:15" x14ac:dyDescent="0.3">
      <c r="A15" s="34"/>
      <c r="B15" s="35" t="s">
        <v>133</v>
      </c>
      <c r="C15" s="17">
        <f>'1월'!J14</f>
        <v>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/>
      <c r="O15" s="19"/>
    </row>
    <row r="16" spans="1:15" x14ac:dyDescent="0.3">
      <c r="A16" s="126" t="s">
        <v>132</v>
      </c>
      <c r="B16" s="127"/>
      <c r="C16" s="29">
        <f>SUM(C10:C15)</f>
        <v>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118"/>
      <c r="O16" s="119"/>
    </row>
    <row r="17" spans="1:25" x14ac:dyDescent="0.3">
      <c r="A17" s="128" t="s">
        <v>5</v>
      </c>
      <c r="B17" s="23" t="s">
        <v>24</v>
      </c>
      <c r="C17" s="26">
        <f>'1월'!J17</f>
        <v>0</v>
      </c>
      <c r="D17" s="26" t="e">
        <f>SUMIF(#REF!,'2019년 지출 결산'!$B17,#REF!)</f>
        <v>#REF!</v>
      </c>
      <c r="E17" s="26" t="e">
        <f>SUMIF(#REF!,'2019년 지출 결산'!$B17,#REF!)</f>
        <v>#REF!</v>
      </c>
      <c r="F17" s="26" t="e">
        <f>SUMIF(#REF!,'2019년 지출 결산'!$B17,#REF!)</f>
        <v>#REF!</v>
      </c>
      <c r="G17" s="26" t="e">
        <f>SUMIF(#REF!,'2019년 지출 결산'!$B17,#REF!)</f>
        <v>#REF!</v>
      </c>
      <c r="H17" s="26" t="e">
        <f>SUMIF(#REF!,'2019년 지출 결산'!$B17,#REF!)</f>
        <v>#REF!</v>
      </c>
      <c r="I17" s="26" t="e">
        <f>SUMIF(#REF!,'2019년 지출 결산'!$B17,#REF!)</f>
        <v>#REF!</v>
      </c>
      <c r="J17" s="26" t="e">
        <f>SUMIF(#REF!,'2019년 지출 결산'!$B17,#REF!)</f>
        <v>#REF!</v>
      </c>
      <c r="K17" s="26" t="e">
        <f>SUMIF(#REF!,'2019년 지출 결산'!$B17,#REF!)</f>
        <v>#REF!</v>
      </c>
      <c r="L17" s="26" t="e">
        <f>SUMIF(#REF!,'2019년 지출 결산'!$B17,#REF!)</f>
        <v>#REF!</v>
      </c>
      <c r="M17" s="26" t="e">
        <f>SUMIF(#REF!,'2019년 지출 결산'!$B17,#REF!)</f>
        <v>#REF!</v>
      </c>
      <c r="N17" s="27" t="e">
        <f>SUMIF(#REF!,'2019년 지출 결산'!$B17,#REF!)</f>
        <v>#REF!</v>
      </c>
      <c r="O17" s="28" t="e">
        <f t="shared" si="0"/>
        <v>#REF!</v>
      </c>
    </row>
    <row r="18" spans="1:25" x14ac:dyDescent="0.3">
      <c r="A18" s="129"/>
      <c r="B18" s="23" t="s">
        <v>25</v>
      </c>
      <c r="C18" s="26">
        <f>'1월'!J18</f>
        <v>0</v>
      </c>
      <c r="D18" s="26" t="e">
        <f>SUMIF(#REF!,'2019년 지출 결산'!$B18,#REF!)</f>
        <v>#REF!</v>
      </c>
      <c r="E18" s="26" t="e">
        <f>SUMIF(#REF!,'2019년 지출 결산'!$B18,#REF!)</f>
        <v>#REF!</v>
      </c>
      <c r="F18" s="26" t="e">
        <f>SUMIF(#REF!,'2019년 지출 결산'!$B18,#REF!)</f>
        <v>#REF!</v>
      </c>
      <c r="G18" s="26" t="e">
        <f>SUMIF(#REF!,'2019년 지출 결산'!$B18,#REF!)</f>
        <v>#REF!</v>
      </c>
      <c r="H18" s="26" t="e">
        <f>SUMIF(#REF!,'2019년 지출 결산'!$B18,#REF!)</f>
        <v>#REF!</v>
      </c>
      <c r="I18" s="26" t="e">
        <f>SUMIF(#REF!,'2019년 지출 결산'!$B18,#REF!)</f>
        <v>#REF!</v>
      </c>
      <c r="J18" s="26" t="e">
        <f>SUMIF(#REF!,'2019년 지출 결산'!$B18,#REF!)</f>
        <v>#REF!</v>
      </c>
      <c r="K18" s="26" t="e">
        <f>SUMIF(#REF!,'2019년 지출 결산'!$B18,#REF!)</f>
        <v>#REF!</v>
      </c>
      <c r="L18" s="26" t="e">
        <f>SUMIF(#REF!,'2019년 지출 결산'!$B18,#REF!)</f>
        <v>#REF!</v>
      </c>
      <c r="M18" s="26" t="e">
        <f>SUMIF(#REF!,'2019년 지출 결산'!$B18,#REF!)</f>
        <v>#REF!</v>
      </c>
      <c r="N18" s="27" t="e">
        <f>SUMIF(#REF!,'2019년 지출 결산'!$B18,#REF!)</f>
        <v>#REF!</v>
      </c>
      <c r="O18" s="28" t="e">
        <f t="shared" si="0"/>
        <v>#REF!</v>
      </c>
    </row>
    <row r="19" spans="1:25" x14ac:dyDescent="0.3">
      <c r="A19" s="129"/>
      <c r="B19" s="24" t="s">
        <v>113</v>
      </c>
      <c r="C19" s="26">
        <f>'1월'!J19</f>
        <v>0</v>
      </c>
      <c r="D19" s="26" t="e">
        <f>SUMIF(#REF!,'2019년 지출 결산'!$B19,#REF!)</f>
        <v>#REF!</v>
      </c>
      <c r="E19" s="26" t="e">
        <f>SUMIF(#REF!,'2019년 지출 결산'!$B19,#REF!)</f>
        <v>#REF!</v>
      </c>
      <c r="F19" s="26" t="e">
        <f>SUMIF(#REF!,'2019년 지출 결산'!$B19,#REF!)</f>
        <v>#REF!</v>
      </c>
      <c r="G19" s="26" t="e">
        <f>SUMIF(#REF!,'2019년 지출 결산'!$B19,#REF!)</f>
        <v>#REF!</v>
      </c>
      <c r="H19" s="26" t="e">
        <f>SUMIF(#REF!,'2019년 지출 결산'!$B19,#REF!)</f>
        <v>#REF!</v>
      </c>
      <c r="I19" s="26" t="e">
        <f>SUMIF(#REF!,'2019년 지출 결산'!$B19,#REF!)</f>
        <v>#REF!</v>
      </c>
      <c r="J19" s="26" t="e">
        <f>SUMIF(#REF!,'2019년 지출 결산'!$B19,#REF!)</f>
        <v>#REF!</v>
      </c>
      <c r="K19" s="26" t="e">
        <f>SUMIF(#REF!,'2019년 지출 결산'!$B19,#REF!)</f>
        <v>#REF!</v>
      </c>
      <c r="L19" s="26" t="e">
        <f>SUMIF(#REF!,'2019년 지출 결산'!$B19,#REF!)</f>
        <v>#REF!</v>
      </c>
      <c r="M19" s="26" t="e">
        <f>SUMIF(#REF!,'2019년 지출 결산'!$B19,#REF!)</f>
        <v>#REF!</v>
      </c>
      <c r="N19" s="27" t="e">
        <f>SUMIF(#REF!,'2019년 지출 결산'!$B19,#REF!)</f>
        <v>#REF!</v>
      </c>
      <c r="O19" s="28" t="e">
        <f t="shared" si="0"/>
        <v>#REF!</v>
      </c>
    </row>
    <row r="20" spans="1:25" x14ac:dyDescent="0.3">
      <c r="A20" s="129"/>
      <c r="B20" s="114" t="s">
        <v>128</v>
      </c>
      <c r="C20" s="26">
        <f>'1월'!J20</f>
        <v>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8"/>
    </row>
    <row r="21" spans="1:25" x14ac:dyDescent="0.3">
      <c r="A21" s="124" t="s">
        <v>132</v>
      </c>
      <c r="B21" s="125"/>
      <c r="C21" s="29">
        <f>SUM(C17:C20)</f>
        <v>0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118"/>
      <c r="O21" s="119"/>
    </row>
    <row r="22" spans="1:25" x14ac:dyDescent="0.3">
      <c r="A22" s="132" t="s">
        <v>6</v>
      </c>
      <c r="B22" s="25" t="s">
        <v>6</v>
      </c>
      <c r="C22" s="17">
        <f>'1월'!D7</f>
        <v>0</v>
      </c>
      <c r="D22" s="17" t="e">
        <f>SUMIF(#REF!,'2019년 지출 결산'!$B22,#REF!)</f>
        <v>#REF!</v>
      </c>
      <c r="E22" s="17" t="e">
        <f>SUMIF(#REF!,'2019년 지출 결산'!$B22,#REF!)</f>
        <v>#REF!</v>
      </c>
      <c r="F22" s="17" t="e">
        <f>SUMIF(#REF!,'2019년 지출 결산'!$B22,#REF!)</f>
        <v>#REF!</v>
      </c>
      <c r="G22" s="17" t="e">
        <f>SUMIF(#REF!,'2019년 지출 결산'!$B22,#REF!)</f>
        <v>#REF!</v>
      </c>
      <c r="H22" s="17" t="e">
        <f>SUMIF(#REF!,'2019년 지출 결산'!$B22,#REF!)</f>
        <v>#REF!</v>
      </c>
      <c r="I22" s="17" t="e">
        <f>SUMIF(#REF!,'2019년 지출 결산'!$B22,#REF!)</f>
        <v>#REF!</v>
      </c>
      <c r="J22" s="17" t="e">
        <f>SUMIF(#REF!,'2019년 지출 결산'!$B22,#REF!)</f>
        <v>#REF!</v>
      </c>
      <c r="K22" s="17" t="e">
        <f>SUMIF(#REF!,'2019년 지출 결산'!$B22,#REF!)</f>
        <v>#REF!</v>
      </c>
      <c r="L22" s="17" t="e">
        <f>SUMIF(#REF!,'2019년 지출 결산'!$B22,#REF!)</f>
        <v>#REF!</v>
      </c>
      <c r="M22" s="17" t="e">
        <f>SUMIF(#REF!,'2019년 지출 결산'!$B22,#REF!)</f>
        <v>#REF!</v>
      </c>
      <c r="N22" s="18" t="e">
        <f>SUMIF(#REF!,'2019년 지출 결산'!$B22,#REF!)</f>
        <v>#REF!</v>
      </c>
      <c r="O22" s="19" t="e">
        <f t="shared" si="0"/>
        <v>#REF!</v>
      </c>
      <c r="R22" s="16"/>
      <c r="S22" s="16"/>
      <c r="T22" s="16"/>
      <c r="U22" s="16"/>
      <c r="V22" s="16"/>
      <c r="W22" s="16"/>
      <c r="X22" s="16"/>
      <c r="Y22" s="16"/>
    </row>
    <row r="23" spans="1:25" x14ac:dyDescent="0.3">
      <c r="A23" s="133"/>
      <c r="B23" s="23" t="s">
        <v>26</v>
      </c>
      <c r="C23" s="17" t="e">
        <f>SUMIF(#REF!,'2019년 지출 결산'!$B23,#REF!)</f>
        <v>#REF!</v>
      </c>
      <c r="D23" s="17" t="e">
        <f>SUMIF(#REF!,'2019년 지출 결산'!$B23,#REF!)</f>
        <v>#REF!</v>
      </c>
      <c r="E23" s="17" t="e">
        <f>SUMIF(#REF!,'2019년 지출 결산'!$B23,#REF!)</f>
        <v>#REF!</v>
      </c>
      <c r="F23" s="17" t="e">
        <f>SUMIF(#REF!,'2019년 지출 결산'!$B23,#REF!)</f>
        <v>#REF!</v>
      </c>
      <c r="G23" s="17" t="e">
        <f>SUMIF(#REF!,'2019년 지출 결산'!$B23,#REF!)</f>
        <v>#REF!</v>
      </c>
      <c r="H23" s="17" t="e">
        <f>SUMIF(#REF!,'2019년 지출 결산'!$B23,#REF!)</f>
        <v>#REF!</v>
      </c>
      <c r="I23" s="17" t="e">
        <f>SUMIF(#REF!,'2019년 지출 결산'!$B23,#REF!)</f>
        <v>#REF!</v>
      </c>
      <c r="J23" s="17" t="e">
        <f>SUMIF(#REF!,'2019년 지출 결산'!$B23,#REF!)</f>
        <v>#REF!</v>
      </c>
      <c r="K23" s="17" t="e">
        <f>SUMIF(#REF!,'2019년 지출 결산'!$B23,#REF!)</f>
        <v>#REF!</v>
      </c>
      <c r="L23" s="17" t="e">
        <f>SUMIF(#REF!,'2019년 지출 결산'!$B23,#REF!)</f>
        <v>#REF!</v>
      </c>
      <c r="M23" s="17" t="e">
        <f>SUMIF(#REF!,'2019년 지출 결산'!$B23,#REF!)</f>
        <v>#REF!</v>
      </c>
      <c r="N23" s="18" t="e">
        <f>SUMIF(#REF!,'2019년 지출 결산'!$B23,#REF!)</f>
        <v>#REF!</v>
      </c>
      <c r="O23" s="19" t="e">
        <f t="shared" si="0"/>
        <v>#REF!</v>
      </c>
      <c r="R23" s="15"/>
      <c r="S23" s="15"/>
      <c r="T23" s="15"/>
      <c r="U23" s="15"/>
      <c r="V23" s="15"/>
      <c r="W23" s="15"/>
      <c r="X23" s="15"/>
      <c r="Y23" s="16"/>
    </row>
    <row r="24" spans="1:25" x14ac:dyDescent="0.3">
      <c r="A24" s="126" t="s">
        <v>132</v>
      </c>
      <c r="B24" s="127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118"/>
      <c r="O24" s="119"/>
      <c r="R24" s="15"/>
      <c r="S24" s="15"/>
      <c r="T24" s="15"/>
      <c r="U24" s="15"/>
      <c r="V24" s="15"/>
      <c r="W24" s="15"/>
      <c r="X24" s="15"/>
      <c r="Y24" s="16"/>
    </row>
    <row r="25" spans="1:25" x14ac:dyDescent="0.3">
      <c r="A25" s="134" t="s">
        <v>7</v>
      </c>
      <c r="B25" s="23" t="s">
        <v>27</v>
      </c>
      <c r="C25" s="26" t="e">
        <f>SUMIF(#REF!,'2019년 지출 결산'!$B25,#REF!)</f>
        <v>#REF!</v>
      </c>
      <c r="D25" s="26" t="e">
        <f>SUMIF(#REF!,'2019년 지출 결산'!$B25,#REF!)</f>
        <v>#REF!</v>
      </c>
      <c r="E25" s="26" t="e">
        <f>SUMIF(#REF!,'2019년 지출 결산'!$B25,#REF!)</f>
        <v>#REF!</v>
      </c>
      <c r="F25" s="26" t="e">
        <f>SUMIF(#REF!,'2019년 지출 결산'!$B25,#REF!)</f>
        <v>#REF!</v>
      </c>
      <c r="G25" s="26" t="e">
        <f>SUMIF(#REF!,'2019년 지출 결산'!$B25,#REF!)</f>
        <v>#REF!</v>
      </c>
      <c r="H25" s="26" t="e">
        <f>SUMIF(#REF!,'2019년 지출 결산'!$B25,#REF!)</f>
        <v>#REF!</v>
      </c>
      <c r="I25" s="26" t="e">
        <f>SUMIF(#REF!,'2019년 지출 결산'!$B25,#REF!)</f>
        <v>#REF!</v>
      </c>
      <c r="J25" s="26" t="e">
        <f>SUMIF(#REF!,'2019년 지출 결산'!$B25,#REF!)</f>
        <v>#REF!</v>
      </c>
      <c r="K25" s="26" t="e">
        <f>SUMIF(#REF!,'2019년 지출 결산'!$B25,#REF!)</f>
        <v>#REF!</v>
      </c>
      <c r="L25" s="26" t="e">
        <f>SUMIF(#REF!,'2019년 지출 결산'!$B25,#REF!)</f>
        <v>#REF!</v>
      </c>
      <c r="M25" s="26" t="e">
        <f>SUMIF(#REF!,'2019년 지출 결산'!$B25,#REF!)</f>
        <v>#REF!</v>
      </c>
      <c r="N25" s="27" t="e">
        <f>SUMIF(#REF!,'2019년 지출 결산'!$B25,#REF!)</f>
        <v>#REF!</v>
      </c>
      <c r="O25" s="28" t="e">
        <f t="shared" si="0"/>
        <v>#REF!</v>
      </c>
      <c r="R25" s="15"/>
      <c r="S25" s="15"/>
      <c r="T25" s="15"/>
      <c r="U25" s="15"/>
      <c r="V25" s="15"/>
      <c r="W25" s="15"/>
      <c r="X25" s="15"/>
      <c r="Y25" s="16"/>
    </row>
    <row r="26" spans="1:25" x14ac:dyDescent="0.3">
      <c r="A26" s="134"/>
      <c r="B26" s="23" t="s">
        <v>28</v>
      </c>
      <c r="C26" s="26" t="e">
        <f>SUMIF(#REF!,'2019년 지출 결산'!$B26,#REF!)</f>
        <v>#REF!</v>
      </c>
      <c r="D26" s="26" t="e">
        <f>SUMIF(#REF!,'2019년 지출 결산'!$B26,#REF!)</f>
        <v>#REF!</v>
      </c>
      <c r="E26" s="26" t="e">
        <f>SUMIF(#REF!,'2019년 지출 결산'!$B26,#REF!)</f>
        <v>#REF!</v>
      </c>
      <c r="F26" s="26" t="e">
        <f>SUMIF(#REF!,'2019년 지출 결산'!$B26,#REF!)</f>
        <v>#REF!</v>
      </c>
      <c r="G26" s="26" t="e">
        <f>SUMIF(#REF!,'2019년 지출 결산'!$B26,#REF!)</f>
        <v>#REF!</v>
      </c>
      <c r="H26" s="26" t="e">
        <f>SUMIF(#REF!,'2019년 지출 결산'!$B26,#REF!)</f>
        <v>#REF!</v>
      </c>
      <c r="I26" s="26" t="e">
        <f>SUMIF(#REF!,'2019년 지출 결산'!$B26,#REF!)</f>
        <v>#REF!</v>
      </c>
      <c r="J26" s="26" t="e">
        <f>SUMIF(#REF!,'2019년 지출 결산'!$B26,#REF!)</f>
        <v>#REF!</v>
      </c>
      <c r="K26" s="26" t="e">
        <f>SUMIF(#REF!,'2019년 지출 결산'!$B26,#REF!)</f>
        <v>#REF!</v>
      </c>
      <c r="L26" s="26" t="e">
        <f>SUMIF(#REF!,'2019년 지출 결산'!$B26,#REF!)</f>
        <v>#REF!</v>
      </c>
      <c r="M26" s="26" t="e">
        <f>SUMIF(#REF!,'2019년 지출 결산'!$B26,#REF!)</f>
        <v>#REF!</v>
      </c>
      <c r="N26" s="27" t="e">
        <f>SUMIF(#REF!,'2019년 지출 결산'!$B26,#REF!)</f>
        <v>#REF!</v>
      </c>
      <c r="O26" s="28" t="e">
        <f t="shared" si="0"/>
        <v>#REF!</v>
      </c>
      <c r="R26" s="15"/>
      <c r="S26" s="15"/>
      <c r="T26" s="15"/>
      <c r="U26" s="15"/>
      <c r="V26" s="15"/>
      <c r="W26" s="15"/>
      <c r="X26" s="15"/>
      <c r="Y26" s="16"/>
    </row>
    <row r="27" spans="1:25" x14ac:dyDescent="0.3">
      <c r="A27" s="128"/>
      <c r="B27" s="24" t="s">
        <v>29</v>
      </c>
      <c r="C27" s="26" t="e">
        <f>SUMIF(#REF!,'2019년 지출 결산'!$B27,#REF!)</f>
        <v>#REF!</v>
      </c>
      <c r="D27" s="26" t="e">
        <f>SUMIF(#REF!,'2019년 지출 결산'!$B27,#REF!)</f>
        <v>#REF!</v>
      </c>
      <c r="E27" s="26" t="e">
        <f>SUMIF(#REF!,'2019년 지출 결산'!$B27,#REF!)</f>
        <v>#REF!</v>
      </c>
      <c r="F27" s="26" t="e">
        <f>SUMIF(#REF!,'2019년 지출 결산'!$B27,#REF!)</f>
        <v>#REF!</v>
      </c>
      <c r="G27" s="26" t="e">
        <f>SUMIF(#REF!,'2019년 지출 결산'!$B27,#REF!)</f>
        <v>#REF!</v>
      </c>
      <c r="H27" s="26" t="e">
        <f>SUMIF(#REF!,'2019년 지출 결산'!$B27,#REF!)</f>
        <v>#REF!</v>
      </c>
      <c r="I27" s="26" t="e">
        <f>SUMIF(#REF!,'2019년 지출 결산'!$B27,#REF!)</f>
        <v>#REF!</v>
      </c>
      <c r="J27" s="26" t="e">
        <f>SUMIF(#REF!,'2019년 지출 결산'!$B27,#REF!)</f>
        <v>#REF!</v>
      </c>
      <c r="K27" s="26" t="e">
        <f>SUMIF(#REF!,'2019년 지출 결산'!$B27,#REF!)</f>
        <v>#REF!</v>
      </c>
      <c r="L27" s="26" t="e">
        <f>SUMIF(#REF!,'2019년 지출 결산'!$B27,#REF!)</f>
        <v>#REF!</v>
      </c>
      <c r="M27" s="26" t="e">
        <f>SUMIF(#REF!,'2019년 지출 결산'!$B27,#REF!)</f>
        <v>#REF!</v>
      </c>
      <c r="N27" s="27" t="e">
        <f>SUMIF(#REF!,'2019년 지출 결산'!$B27,#REF!)</f>
        <v>#REF!</v>
      </c>
      <c r="O27" s="28" t="e">
        <f t="shared" si="0"/>
        <v>#REF!</v>
      </c>
      <c r="Q27" s="2"/>
      <c r="R27" s="15"/>
      <c r="S27" s="15"/>
      <c r="T27" s="15"/>
      <c r="U27" s="15"/>
      <c r="V27" s="15"/>
      <c r="W27" s="16"/>
      <c r="X27" s="16"/>
      <c r="Y27" s="16"/>
    </row>
    <row r="28" spans="1:25" x14ac:dyDescent="0.3">
      <c r="A28" s="124" t="s">
        <v>132</v>
      </c>
      <c r="B28" s="125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18"/>
      <c r="O28" s="119"/>
      <c r="Q28" s="2"/>
      <c r="R28" s="15"/>
      <c r="S28" s="15"/>
      <c r="T28" s="15"/>
      <c r="U28" s="15"/>
      <c r="V28" s="15"/>
      <c r="W28" s="16"/>
      <c r="X28" s="16"/>
      <c r="Y28" s="16"/>
    </row>
    <row r="29" spans="1:25" x14ac:dyDescent="0.3">
      <c r="A29" s="132" t="s">
        <v>8</v>
      </c>
      <c r="B29" s="25" t="s">
        <v>30</v>
      </c>
      <c r="C29" s="17" t="e">
        <f>SUMIF(#REF!,'2019년 지출 결산'!$B29,#REF!)</f>
        <v>#REF!</v>
      </c>
      <c r="D29" s="17" t="e">
        <f>SUMIF(#REF!,'2019년 지출 결산'!$B29,#REF!)</f>
        <v>#REF!</v>
      </c>
      <c r="E29" s="17" t="e">
        <f>SUMIF(#REF!,'2019년 지출 결산'!$B29,#REF!)</f>
        <v>#REF!</v>
      </c>
      <c r="F29" s="17" t="e">
        <f>SUMIF(#REF!,'2019년 지출 결산'!$B29,#REF!)</f>
        <v>#REF!</v>
      </c>
      <c r="G29" s="17" t="e">
        <f>SUMIF(#REF!,'2019년 지출 결산'!$B29,#REF!)</f>
        <v>#REF!</v>
      </c>
      <c r="H29" s="17" t="e">
        <f>SUMIF(#REF!,'2019년 지출 결산'!$B29,#REF!)</f>
        <v>#REF!</v>
      </c>
      <c r="I29" s="17" t="e">
        <f>SUMIF(#REF!,'2019년 지출 결산'!$B29,#REF!)</f>
        <v>#REF!</v>
      </c>
      <c r="J29" s="17" t="e">
        <f>SUMIF(#REF!,'2019년 지출 결산'!$B29,#REF!)</f>
        <v>#REF!</v>
      </c>
      <c r="K29" s="17" t="e">
        <f>SUMIF(#REF!,'2019년 지출 결산'!$B29,#REF!)</f>
        <v>#REF!</v>
      </c>
      <c r="L29" s="17" t="e">
        <f>SUMIF(#REF!,'2019년 지출 결산'!$B29,#REF!)</f>
        <v>#REF!</v>
      </c>
      <c r="M29" s="17" t="e">
        <f>SUMIF(#REF!,'2019년 지출 결산'!$B29,#REF!)</f>
        <v>#REF!</v>
      </c>
      <c r="N29" s="18" t="e">
        <f>SUMIF(#REF!,'2019년 지출 결산'!$B29,#REF!)</f>
        <v>#REF!</v>
      </c>
      <c r="O29" s="19" t="e">
        <f t="shared" si="0"/>
        <v>#REF!</v>
      </c>
      <c r="Q29" s="2"/>
      <c r="R29" s="15"/>
      <c r="S29" s="15"/>
      <c r="T29" s="15"/>
      <c r="U29" s="15"/>
      <c r="V29" s="15"/>
      <c r="W29" s="16"/>
      <c r="X29" s="16"/>
      <c r="Y29" s="16"/>
    </row>
    <row r="30" spans="1:25" x14ac:dyDescent="0.3">
      <c r="A30" s="133"/>
      <c r="B30" s="23" t="s">
        <v>31</v>
      </c>
      <c r="C30" s="17" t="e">
        <f>SUMIF(#REF!,'2019년 지출 결산'!$B30,#REF!)</f>
        <v>#REF!</v>
      </c>
      <c r="D30" s="17" t="e">
        <f>SUMIF(#REF!,'2019년 지출 결산'!$B30,#REF!)</f>
        <v>#REF!</v>
      </c>
      <c r="E30" s="17" t="e">
        <f>SUMIF(#REF!,'2019년 지출 결산'!$B30,#REF!)</f>
        <v>#REF!</v>
      </c>
      <c r="F30" s="17" t="e">
        <f>SUMIF(#REF!,'2019년 지출 결산'!$B30,#REF!)</f>
        <v>#REF!</v>
      </c>
      <c r="G30" s="17" t="e">
        <f>SUMIF(#REF!,'2019년 지출 결산'!$B30,#REF!)</f>
        <v>#REF!</v>
      </c>
      <c r="H30" s="17" t="e">
        <f>SUMIF(#REF!,'2019년 지출 결산'!$B30,#REF!)</f>
        <v>#REF!</v>
      </c>
      <c r="I30" s="17" t="e">
        <f>SUMIF(#REF!,'2019년 지출 결산'!$B30,#REF!)</f>
        <v>#REF!</v>
      </c>
      <c r="J30" s="17" t="e">
        <f>SUMIF(#REF!,'2019년 지출 결산'!$B30,#REF!)</f>
        <v>#REF!</v>
      </c>
      <c r="K30" s="17" t="e">
        <f>SUMIF(#REF!,'2019년 지출 결산'!$B30,#REF!)</f>
        <v>#REF!</v>
      </c>
      <c r="L30" s="17" t="e">
        <f>SUMIF(#REF!,'2019년 지출 결산'!$B30,#REF!)</f>
        <v>#REF!</v>
      </c>
      <c r="M30" s="17" t="e">
        <f>SUMIF(#REF!,'2019년 지출 결산'!$B30,#REF!)</f>
        <v>#REF!</v>
      </c>
      <c r="N30" s="18" t="e">
        <f>SUMIF(#REF!,'2019년 지출 결산'!$B30,#REF!)</f>
        <v>#REF!</v>
      </c>
      <c r="O30" s="19" t="e">
        <f t="shared" si="0"/>
        <v>#REF!</v>
      </c>
      <c r="Q30" s="2"/>
      <c r="R30" s="15"/>
      <c r="S30" s="15"/>
      <c r="T30" s="15"/>
      <c r="U30" s="15"/>
      <c r="V30" s="15"/>
      <c r="W30" s="16"/>
      <c r="X30" s="16"/>
      <c r="Y30" s="16"/>
    </row>
    <row r="31" spans="1:25" x14ac:dyDescent="0.3">
      <c r="A31" s="133"/>
      <c r="B31" s="23" t="s">
        <v>32</v>
      </c>
      <c r="C31" s="17" t="e">
        <f>SUMIF(#REF!,'2019년 지출 결산'!$B31,#REF!)</f>
        <v>#REF!</v>
      </c>
      <c r="D31" s="17" t="e">
        <f>SUMIF(#REF!,'2019년 지출 결산'!$B31,#REF!)</f>
        <v>#REF!</v>
      </c>
      <c r="E31" s="17" t="e">
        <f>SUMIF(#REF!,'2019년 지출 결산'!$B31,#REF!)</f>
        <v>#REF!</v>
      </c>
      <c r="F31" s="17" t="e">
        <f>SUMIF(#REF!,'2019년 지출 결산'!$B31,#REF!)</f>
        <v>#REF!</v>
      </c>
      <c r="G31" s="17" t="e">
        <f>SUMIF(#REF!,'2019년 지출 결산'!$B31,#REF!)</f>
        <v>#REF!</v>
      </c>
      <c r="H31" s="17" t="e">
        <f>SUMIF(#REF!,'2019년 지출 결산'!$B31,#REF!)</f>
        <v>#REF!</v>
      </c>
      <c r="I31" s="17" t="e">
        <f>SUMIF(#REF!,'2019년 지출 결산'!$B31,#REF!)</f>
        <v>#REF!</v>
      </c>
      <c r="J31" s="17" t="e">
        <f>SUMIF(#REF!,'2019년 지출 결산'!$B31,#REF!)</f>
        <v>#REF!</v>
      </c>
      <c r="K31" s="17" t="e">
        <f>SUMIF(#REF!,'2019년 지출 결산'!$B31,#REF!)</f>
        <v>#REF!</v>
      </c>
      <c r="L31" s="17" t="e">
        <f>SUMIF(#REF!,'2019년 지출 결산'!$B31,#REF!)</f>
        <v>#REF!</v>
      </c>
      <c r="M31" s="17" t="e">
        <f>SUMIF(#REF!,'2019년 지출 결산'!$B31,#REF!)</f>
        <v>#REF!</v>
      </c>
      <c r="N31" s="18" t="e">
        <f>SUMIF(#REF!,'2019년 지출 결산'!$B31,#REF!)</f>
        <v>#REF!</v>
      </c>
      <c r="O31" s="19" t="e">
        <f t="shared" si="0"/>
        <v>#REF!</v>
      </c>
      <c r="R31" s="16"/>
      <c r="S31" s="16"/>
      <c r="T31" s="16"/>
      <c r="U31" s="16"/>
      <c r="V31" s="16"/>
      <c r="W31" s="16"/>
      <c r="X31" s="16"/>
      <c r="Y31" s="16"/>
    </row>
    <row r="32" spans="1:25" x14ac:dyDescent="0.3">
      <c r="A32" s="34"/>
      <c r="B32" s="35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8"/>
      <c r="O32" s="19"/>
      <c r="R32" s="16"/>
      <c r="S32" s="16"/>
      <c r="T32" s="16"/>
      <c r="U32" s="16"/>
      <c r="V32" s="16"/>
      <c r="W32" s="16"/>
      <c r="X32" s="16"/>
      <c r="Y32" s="16"/>
    </row>
    <row r="33" spans="1:25" x14ac:dyDescent="0.3">
      <c r="A33" s="34"/>
      <c r="B33" s="35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8"/>
      <c r="O33" s="19"/>
      <c r="R33" s="16"/>
      <c r="S33" s="16"/>
      <c r="T33" s="16"/>
      <c r="U33" s="16"/>
      <c r="V33" s="16"/>
      <c r="W33" s="16"/>
      <c r="X33" s="16"/>
      <c r="Y33" s="16"/>
    </row>
    <row r="34" spans="1:25" x14ac:dyDescent="0.3">
      <c r="A34" s="134" t="s">
        <v>9</v>
      </c>
      <c r="B34" s="23" t="s">
        <v>33</v>
      </c>
      <c r="C34" s="26" t="e">
        <f>SUMIF(#REF!,'2019년 지출 결산'!$B34,#REF!)</f>
        <v>#REF!</v>
      </c>
      <c r="D34" s="26" t="e">
        <f>SUMIF(#REF!,'2019년 지출 결산'!$B34,#REF!)</f>
        <v>#REF!</v>
      </c>
      <c r="E34" s="26" t="e">
        <f>SUMIF(#REF!,'2019년 지출 결산'!$B34,#REF!)</f>
        <v>#REF!</v>
      </c>
      <c r="F34" s="26" t="e">
        <f>SUMIF(#REF!,'2019년 지출 결산'!$B34,#REF!)</f>
        <v>#REF!</v>
      </c>
      <c r="G34" s="26" t="e">
        <f>SUMIF(#REF!,'2019년 지출 결산'!$B34,#REF!)</f>
        <v>#REF!</v>
      </c>
      <c r="H34" s="26" t="e">
        <f>SUMIF(#REF!,'2019년 지출 결산'!$B34,#REF!)</f>
        <v>#REF!</v>
      </c>
      <c r="I34" s="26" t="e">
        <f>SUMIF(#REF!,'2019년 지출 결산'!$B34,#REF!)</f>
        <v>#REF!</v>
      </c>
      <c r="J34" s="26" t="e">
        <f>SUMIF(#REF!,'2019년 지출 결산'!$B34,#REF!)</f>
        <v>#REF!</v>
      </c>
      <c r="K34" s="26" t="e">
        <f>SUMIF(#REF!,'2019년 지출 결산'!$B34,#REF!)</f>
        <v>#REF!</v>
      </c>
      <c r="L34" s="26" t="e">
        <f>SUMIF(#REF!,'2019년 지출 결산'!$B34,#REF!)</f>
        <v>#REF!</v>
      </c>
      <c r="M34" s="26" t="e">
        <f>SUMIF(#REF!,'2019년 지출 결산'!$B34,#REF!)</f>
        <v>#REF!</v>
      </c>
      <c r="N34" s="27" t="e">
        <f>SUMIF(#REF!,'2019년 지출 결산'!$B34,#REF!)</f>
        <v>#REF!</v>
      </c>
      <c r="O34" s="28" t="e">
        <f t="shared" si="0"/>
        <v>#REF!</v>
      </c>
    </row>
    <row r="35" spans="1:25" x14ac:dyDescent="0.3">
      <c r="A35" s="134"/>
      <c r="B35" s="23" t="s">
        <v>34</v>
      </c>
      <c r="C35" s="26" t="e">
        <f>SUMIF(#REF!,'2019년 지출 결산'!$B35,#REF!)</f>
        <v>#REF!</v>
      </c>
      <c r="D35" s="26" t="e">
        <f>SUMIF(#REF!,'2019년 지출 결산'!$B35,#REF!)</f>
        <v>#REF!</v>
      </c>
      <c r="E35" s="26" t="e">
        <f>SUMIF(#REF!,'2019년 지출 결산'!$B35,#REF!)</f>
        <v>#REF!</v>
      </c>
      <c r="F35" s="26" t="e">
        <f>SUMIF(#REF!,'2019년 지출 결산'!$B35,#REF!)</f>
        <v>#REF!</v>
      </c>
      <c r="G35" s="26" t="e">
        <f>SUMIF(#REF!,'2019년 지출 결산'!$B35,#REF!)</f>
        <v>#REF!</v>
      </c>
      <c r="H35" s="26" t="e">
        <f>SUMIF(#REF!,'2019년 지출 결산'!$B35,#REF!)</f>
        <v>#REF!</v>
      </c>
      <c r="I35" s="26" t="e">
        <f>SUMIF(#REF!,'2019년 지출 결산'!$B35,#REF!)</f>
        <v>#REF!</v>
      </c>
      <c r="J35" s="26" t="e">
        <f>SUMIF(#REF!,'2019년 지출 결산'!$B35,#REF!)</f>
        <v>#REF!</v>
      </c>
      <c r="K35" s="26" t="e">
        <f>SUMIF(#REF!,'2019년 지출 결산'!$B35,#REF!)</f>
        <v>#REF!</v>
      </c>
      <c r="L35" s="26" t="e">
        <f>SUMIF(#REF!,'2019년 지출 결산'!$B35,#REF!)</f>
        <v>#REF!</v>
      </c>
      <c r="M35" s="26" t="e">
        <f>SUMIF(#REF!,'2019년 지출 결산'!$B35,#REF!)</f>
        <v>#REF!</v>
      </c>
      <c r="N35" s="27" t="e">
        <f>SUMIF(#REF!,'2019년 지출 결산'!$B35,#REF!)</f>
        <v>#REF!</v>
      </c>
      <c r="O35" s="28" t="e">
        <f t="shared" si="0"/>
        <v>#REF!</v>
      </c>
    </row>
    <row r="36" spans="1:25" x14ac:dyDescent="0.3">
      <c r="A36" s="134"/>
      <c r="B36" s="23" t="s">
        <v>35</v>
      </c>
      <c r="C36" s="26" t="e">
        <f>SUMIF(#REF!,'2019년 지출 결산'!$B36,#REF!)</f>
        <v>#REF!</v>
      </c>
      <c r="D36" s="26" t="e">
        <f>SUMIF(#REF!,'2019년 지출 결산'!$B36,#REF!)</f>
        <v>#REF!</v>
      </c>
      <c r="E36" s="26" t="e">
        <f>SUMIF(#REF!,'2019년 지출 결산'!$B36,#REF!)</f>
        <v>#REF!</v>
      </c>
      <c r="F36" s="26" t="e">
        <f>SUMIF(#REF!,'2019년 지출 결산'!$B36,#REF!)</f>
        <v>#REF!</v>
      </c>
      <c r="G36" s="26" t="e">
        <f>SUMIF(#REF!,'2019년 지출 결산'!$B36,#REF!)</f>
        <v>#REF!</v>
      </c>
      <c r="H36" s="26" t="e">
        <f>SUMIF(#REF!,'2019년 지출 결산'!$B36,#REF!)</f>
        <v>#REF!</v>
      </c>
      <c r="I36" s="26" t="e">
        <f>SUMIF(#REF!,'2019년 지출 결산'!$B36,#REF!)</f>
        <v>#REF!</v>
      </c>
      <c r="J36" s="26" t="e">
        <f>SUMIF(#REF!,'2019년 지출 결산'!$B36,#REF!)</f>
        <v>#REF!</v>
      </c>
      <c r="K36" s="26" t="e">
        <f>SUMIF(#REF!,'2019년 지출 결산'!$B36,#REF!)</f>
        <v>#REF!</v>
      </c>
      <c r="L36" s="26" t="e">
        <f>SUMIF(#REF!,'2019년 지출 결산'!$B36,#REF!)</f>
        <v>#REF!</v>
      </c>
      <c r="M36" s="26" t="e">
        <f>SUMIF(#REF!,'2019년 지출 결산'!$B36,#REF!)</f>
        <v>#REF!</v>
      </c>
      <c r="N36" s="27" t="e">
        <f>SUMIF(#REF!,'2019년 지출 결산'!$B36,#REF!)</f>
        <v>#REF!</v>
      </c>
      <c r="O36" s="28" t="e">
        <f t="shared" si="0"/>
        <v>#REF!</v>
      </c>
    </row>
    <row r="37" spans="1:25" x14ac:dyDescent="0.3">
      <c r="A37" s="128"/>
      <c r="B37" s="24" t="s">
        <v>36</v>
      </c>
      <c r="C37" s="26" t="e">
        <f>SUMIF(#REF!,'2019년 지출 결산'!$B37,#REF!)</f>
        <v>#REF!</v>
      </c>
      <c r="D37" s="26" t="e">
        <f>SUMIF(#REF!,'2019년 지출 결산'!$B37,#REF!)</f>
        <v>#REF!</v>
      </c>
      <c r="E37" s="26" t="e">
        <f>SUMIF(#REF!,'2019년 지출 결산'!$B37,#REF!)</f>
        <v>#REF!</v>
      </c>
      <c r="F37" s="26" t="e">
        <f>SUMIF(#REF!,'2019년 지출 결산'!$B37,#REF!)</f>
        <v>#REF!</v>
      </c>
      <c r="G37" s="26" t="e">
        <f>SUMIF(#REF!,'2019년 지출 결산'!$B37,#REF!)</f>
        <v>#REF!</v>
      </c>
      <c r="H37" s="26" t="e">
        <f>SUMIF(#REF!,'2019년 지출 결산'!$B37,#REF!)</f>
        <v>#REF!</v>
      </c>
      <c r="I37" s="26" t="e">
        <f>SUMIF(#REF!,'2019년 지출 결산'!$B37,#REF!)</f>
        <v>#REF!</v>
      </c>
      <c r="J37" s="26" t="e">
        <f>SUMIF(#REF!,'2019년 지출 결산'!$B37,#REF!)</f>
        <v>#REF!</v>
      </c>
      <c r="K37" s="26" t="e">
        <f>SUMIF(#REF!,'2019년 지출 결산'!$B37,#REF!)</f>
        <v>#REF!</v>
      </c>
      <c r="L37" s="26" t="e">
        <f>SUMIF(#REF!,'2019년 지출 결산'!$B37,#REF!)</f>
        <v>#REF!</v>
      </c>
      <c r="M37" s="26" t="e">
        <f>SUMIF(#REF!,'2019년 지출 결산'!$B37,#REF!)</f>
        <v>#REF!</v>
      </c>
      <c r="N37" s="27" t="e">
        <f>SUMIF(#REF!,'2019년 지출 결산'!$B37,#REF!)</f>
        <v>#REF!</v>
      </c>
      <c r="O37" s="28" t="e">
        <f t="shared" si="0"/>
        <v>#REF!</v>
      </c>
    </row>
    <row r="38" spans="1:25" x14ac:dyDescent="0.3">
      <c r="A38" s="114"/>
      <c r="B38" s="114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7"/>
      <c r="O38" s="28"/>
    </row>
    <row r="39" spans="1:25" x14ac:dyDescent="0.3">
      <c r="A39" s="132" t="s">
        <v>10</v>
      </c>
      <c r="B39" s="25" t="s">
        <v>37</v>
      </c>
      <c r="C39" s="17" t="e">
        <f>SUMIF(#REF!,'2019년 지출 결산'!$B39,#REF!)</f>
        <v>#REF!</v>
      </c>
      <c r="D39" s="17" t="e">
        <f>SUMIF(#REF!,'2019년 지출 결산'!$B39,#REF!)</f>
        <v>#REF!</v>
      </c>
      <c r="E39" s="17" t="e">
        <f>SUMIF(#REF!,'2019년 지출 결산'!$B39,#REF!)</f>
        <v>#REF!</v>
      </c>
      <c r="F39" s="17" t="e">
        <f>SUMIF(#REF!,'2019년 지출 결산'!$B39,#REF!)</f>
        <v>#REF!</v>
      </c>
      <c r="G39" s="17" t="e">
        <f>SUMIF(#REF!,'2019년 지출 결산'!$B39,#REF!)</f>
        <v>#REF!</v>
      </c>
      <c r="H39" s="17" t="e">
        <f>SUMIF(#REF!,'2019년 지출 결산'!$B39,#REF!)</f>
        <v>#REF!</v>
      </c>
      <c r="I39" s="17" t="e">
        <f>SUMIF(#REF!,'2019년 지출 결산'!$B39,#REF!)</f>
        <v>#REF!</v>
      </c>
      <c r="J39" s="17" t="e">
        <f>SUMIF(#REF!,'2019년 지출 결산'!$B39,#REF!)</f>
        <v>#REF!</v>
      </c>
      <c r="K39" s="17" t="e">
        <f>SUMIF(#REF!,'2019년 지출 결산'!$B39,#REF!)</f>
        <v>#REF!</v>
      </c>
      <c r="L39" s="17" t="e">
        <f>SUMIF(#REF!,'2019년 지출 결산'!$B39,#REF!)</f>
        <v>#REF!</v>
      </c>
      <c r="M39" s="17" t="e">
        <f>SUMIF(#REF!,'2019년 지출 결산'!$B39,#REF!)</f>
        <v>#REF!</v>
      </c>
      <c r="N39" s="18" t="e">
        <f>SUMIF(#REF!,'2019년 지출 결산'!$B39,#REF!)</f>
        <v>#REF!</v>
      </c>
      <c r="O39" s="19" t="e">
        <f t="shared" si="0"/>
        <v>#REF!</v>
      </c>
    </row>
    <row r="40" spans="1:25" x14ac:dyDescent="0.3">
      <c r="A40" s="133"/>
      <c r="B40" s="23" t="s">
        <v>38</v>
      </c>
      <c r="C40" s="17" t="e">
        <f>SUMIF(#REF!,'2019년 지출 결산'!$B40,#REF!)</f>
        <v>#REF!</v>
      </c>
      <c r="D40" s="17" t="e">
        <f>SUMIF(#REF!,'2019년 지출 결산'!$B40,#REF!)</f>
        <v>#REF!</v>
      </c>
      <c r="E40" s="17" t="e">
        <f>SUMIF(#REF!,'2019년 지출 결산'!$B40,#REF!)</f>
        <v>#REF!</v>
      </c>
      <c r="F40" s="17" t="e">
        <f>SUMIF(#REF!,'2019년 지출 결산'!$B40,#REF!)</f>
        <v>#REF!</v>
      </c>
      <c r="G40" s="17" t="e">
        <f>SUMIF(#REF!,'2019년 지출 결산'!$B40,#REF!)</f>
        <v>#REF!</v>
      </c>
      <c r="H40" s="17" t="e">
        <f>SUMIF(#REF!,'2019년 지출 결산'!$B40,#REF!)</f>
        <v>#REF!</v>
      </c>
      <c r="I40" s="17" t="e">
        <f>SUMIF(#REF!,'2019년 지출 결산'!$B40,#REF!)</f>
        <v>#REF!</v>
      </c>
      <c r="J40" s="17" t="e">
        <f>SUMIF(#REF!,'2019년 지출 결산'!$B40,#REF!)</f>
        <v>#REF!</v>
      </c>
      <c r="K40" s="17" t="e">
        <f>SUMIF(#REF!,'2019년 지출 결산'!$B40,#REF!)</f>
        <v>#REF!</v>
      </c>
      <c r="L40" s="17" t="e">
        <f>SUMIF(#REF!,'2019년 지출 결산'!$B40,#REF!)</f>
        <v>#REF!</v>
      </c>
      <c r="M40" s="17" t="e">
        <f>SUMIF(#REF!,'2019년 지출 결산'!$B40,#REF!)</f>
        <v>#REF!</v>
      </c>
      <c r="N40" s="18" t="e">
        <f>SUMIF(#REF!,'2019년 지출 결산'!$B40,#REF!)</f>
        <v>#REF!</v>
      </c>
      <c r="O40" s="19" t="e">
        <f t="shared" si="0"/>
        <v>#REF!</v>
      </c>
    </row>
    <row r="41" spans="1:25" x14ac:dyDescent="0.3">
      <c r="A41" s="133"/>
      <c r="B41" s="23" t="s">
        <v>39</v>
      </c>
      <c r="C41" s="17" t="e">
        <f>SUMIF(#REF!,'2019년 지출 결산'!$B41,#REF!)</f>
        <v>#REF!</v>
      </c>
      <c r="D41" s="17" t="e">
        <f>SUMIF(#REF!,'2019년 지출 결산'!$B41,#REF!)</f>
        <v>#REF!</v>
      </c>
      <c r="E41" s="17" t="e">
        <f>SUMIF(#REF!,'2019년 지출 결산'!$B41,#REF!)</f>
        <v>#REF!</v>
      </c>
      <c r="F41" s="17" t="e">
        <f>SUMIF(#REF!,'2019년 지출 결산'!$B41,#REF!)</f>
        <v>#REF!</v>
      </c>
      <c r="G41" s="17" t="e">
        <f>SUMIF(#REF!,'2019년 지출 결산'!$B41,#REF!)</f>
        <v>#REF!</v>
      </c>
      <c r="H41" s="17" t="e">
        <f>SUMIF(#REF!,'2019년 지출 결산'!$B41,#REF!)</f>
        <v>#REF!</v>
      </c>
      <c r="I41" s="17" t="e">
        <f>SUMIF(#REF!,'2019년 지출 결산'!$B41,#REF!)</f>
        <v>#REF!</v>
      </c>
      <c r="J41" s="17" t="e">
        <f>SUMIF(#REF!,'2019년 지출 결산'!$B41,#REF!)</f>
        <v>#REF!</v>
      </c>
      <c r="K41" s="17" t="e">
        <f>SUMIF(#REF!,'2019년 지출 결산'!$B41,#REF!)</f>
        <v>#REF!</v>
      </c>
      <c r="L41" s="17" t="e">
        <f>SUMIF(#REF!,'2019년 지출 결산'!$B41,#REF!)</f>
        <v>#REF!</v>
      </c>
      <c r="M41" s="17" t="e">
        <f>SUMIF(#REF!,'2019년 지출 결산'!$B41,#REF!)</f>
        <v>#REF!</v>
      </c>
      <c r="N41" s="18" t="e">
        <f>SUMIF(#REF!,'2019년 지출 결산'!$B41,#REF!)</f>
        <v>#REF!</v>
      </c>
      <c r="O41" s="19" t="e">
        <f t="shared" si="0"/>
        <v>#REF!</v>
      </c>
    </row>
    <row r="42" spans="1:25" x14ac:dyDescent="0.3">
      <c r="A42" s="133"/>
      <c r="B42" s="23" t="s">
        <v>40</v>
      </c>
      <c r="C42" s="17" t="e">
        <f>SUMIF(#REF!,'2019년 지출 결산'!$B42,#REF!)</f>
        <v>#REF!</v>
      </c>
      <c r="D42" s="17" t="e">
        <f>SUMIF(#REF!,'2019년 지출 결산'!$B42,#REF!)</f>
        <v>#REF!</v>
      </c>
      <c r="E42" s="17" t="e">
        <f>SUMIF(#REF!,'2019년 지출 결산'!$B42,#REF!)</f>
        <v>#REF!</v>
      </c>
      <c r="F42" s="17" t="e">
        <f>SUMIF(#REF!,'2019년 지출 결산'!$B42,#REF!)</f>
        <v>#REF!</v>
      </c>
      <c r="G42" s="17" t="e">
        <f>SUMIF(#REF!,'2019년 지출 결산'!$B42,#REF!)</f>
        <v>#REF!</v>
      </c>
      <c r="H42" s="17" t="e">
        <f>SUMIF(#REF!,'2019년 지출 결산'!$B42,#REF!)</f>
        <v>#REF!</v>
      </c>
      <c r="I42" s="17" t="e">
        <f>SUMIF(#REF!,'2019년 지출 결산'!$B42,#REF!)</f>
        <v>#REF!</v>
      </c>
      <c r="J42" s="17" t="e">
        <f>SUMIF(#REF!,'2019년 지출 결산'!$B42,#REF!)</f>
        <v>#REF!</v>
      </c>
      <c r="K42" s="17" t="e">
        <f>SUMIF(#REF!,'2019년 지출 결산'!$B42,#REF!)</f>
        <v>#REF!</v>
      </c>
      <c r="L42" s="17" t="e">
        <f>SUMIF(#REF!,'2019년 지출 결산'!$B42,#REF!)</f>
        <v>#REF!</v>
      </c>
      <c r="M42" s="17" t="e">
        <f>SUMIF(#REF!,'2019년 지출 결산'!$B42,#REF!)</f>
        <v>#REF!</v>
      </c>
      <c r="N42" s="18" t="e">
        <f>SUMIF(#REF!,'2019년 지출 결산'!$B42,#REF!)</f>
        <v>#REF!</v>
      </c>
      <c r="O42" s="19" t="e">
        <f t="shared" si="0"/>
        <v>#REF!</v>
      </c>
    </row>
    <row r="43" spans="1:25" x14ac:dyDescent="0.3">
      <c r="A43" s="122"/>
      <c r="B43" s="24" t="s">
        <v>41</v>
      </c>
      <c r="C43" s="17" t="e">
        <f>SUMIF(#REF!,'2019년 지출 결산'!$B43,#REF!)</f>
        <v>#REF!</v>
      </c>
      <c r="D43" s="17" t="e">
        <f>SUMIF(#REF!,'2019년 지출 결산'!$B43,#REF!)</f>
        <v>#REF!</v>
      </c>
      <c r="E43" s="17" t="e">
        <f>SUMIF(#REF!,'2019년 지출 결산'!$B43,#REF!)</f>
        <v>#REF!</v>
      </c>
      <c r="F43" s="17" t="e">
        <f>SUMIF(#REF!,'2019년 지출 결산'!$B43,#REF!)</f>
        <v>#REF!</v>
      </c>
      <c r="G43" s="17" t="e">
        <f>SUMIF(#REF!,'2019년 지출 결산'!$B43,#REF!)</f>
        <v>#REF!</v>
      </c>
      <c r="H43" s="17" t="e">
        <f>SUMIF(#REF!,'2019년 지출 결산'!$B43,#REF!)</f>
        <v>#REF!</v>
      </c>
      <c r="I43" s="17" t="e">
        <f>SUMIF(#REF!,'2019년 지출 결산'!$B43,#REF!)</f>
        <v>#REF!</v>
      </c>
      <c r="J43" s="17" t="e">
        <f>SUMIF(#REF!,'2019년 지출 결산'!$B43,#REF!)</f>
        <v>#REF!</v>
      </c>
      <c r="K43" s="17" t="e">
        <f>SUMIF(#REF!,'2019년 지출 결산'!$B43,#REF!)</f>
        <v>#REF!</v>
      </c>
      <c r="L43" s="17" t="e">
        <f>SUMIF(#REF!,'2019년 지출 결산'!$B43,#REF!)</f>
        <v>#REF!</v>
      </c>
      <c r="M43" s="17" t="e">
        <f>SUMIF(#REF!,'2019년 지출 결산'!$B43,#REF!)</f>
        <v>#REF!</v>
      </c>
      <c r="N43" s="18" t="e">
        <f>SUMIF(#REF!,'2019년 지출 결산'!$B43,#REF!)</f>
        <v>#REF!</v>
      </c>
      <c r="O43" s="19" t="e">
        <f t="shared" si="0"/>
        <v>#REF!</v>
      </c>
    </row>
    <row r="44" spans="1:25" x14ac:dyDescent="0.3">
      <c r="A44" s="115"/>
      <c r="B44" s="114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8"/>
      <c r="O44" s="19"/>
    </row>
    <row r="45" spans="1:25" x14ac:dyDescent="0.3">
      <c r="A45" s="135" t="s">
        <v>11</v>
      </c>
      <c r="B45" s="25" t="s">
        <v>42</v>
      </c>
      <c r="C45" s="26" t="e">
        <f>SUMIF(#REF!,'2019년 지출 결산'!$B45,#REF!)</f>
        <v>#REF!</v>
      </c>
      <c r="D45" s="26" t="e">
        <f>SUMIF(#REF!,'2019년 지출 결산'!$B45,#REF!)</f>
        <v>#REF!</v>
      </c>
      <c r="E45" s="26" t="e">
        <f>SUMIF(#REF!,'2019년 지출 결산'!$B45,#REF!)</f>
        <v>#REF!</v>
      </c>
      <c r="F45" s="26" t="e">
        <f>SUMIF(#REF!,'2019년 지출 결산'!$B45,#REF!)</f>
        <v>#REF!</v>
      </c>
      <c r="G45" s="26" t="e">
        <f>SUMIF(#REF!,'2019년 지출 결산'!$B45,#REF!)</f>
        <v>#REF!</v>
      </c>
      <c r="H45" s="26" t="e">
        <f>SUMIF(#REF!,'2019년 지출 결산'!$B45,#REF!)</f>
        <v>#REF!</v>
      </c>
      <c r="I45" s="26" t="e">
        <f>SUMIF(#REF!,'2019년 지출 결산'!$B45,#REF!)</f>
        <v>#REF!</v>
      </c>
      <c r="J45" s="26" t="e">
        <f>SUMIF(#REF!,'2019년 지출 결산'!$B45,#REF!)</f>
        <v>#REF!</v>
      </c>
      <c r="K45" s="26" t="e">
        <f>SUMIF(#REF!,'2019년 지출 결산'!$B45,#REF!)</f>
        <v>#REF!</v>
      </c>
      <c r="L45" s="26" t="e">
        <f>SUMIF(#REF!,'2019년 지출 결산'!$B45,#REF!)</f>
        <v>#REF!</v>
      </c>
      <c r="M45" s="26" t="e">
        <f>SUMIF(#REF!,'2019년 지출 결산'!$B45,#REF!)</f>
        <v>#REF!</v>
      </c>
      <c r="N45" s="27" t="e">
        <f>SUMIF(#REF!,'2019년 지출 결산'!$B45,#REF!)</f>
        <v>#REF!</v>
      </c>
      <c r="O45" s="28" t="e">
        <f t="shared" si="0"/>
        <v>#REF!</v>
      </c>
    </row>
    <row r="46" spans="1:25" x14ac:dyDescent="0.3">
      <c r="A46" s="134"/>
      <c r="B46" s="23" t="s">
        <v>43</v>
      </c>
      <c r="C46" s="26" t="e">
        <f>SUMIF(#REF!,'2019년 지출 결산'!$B46,#REF!)</f>
        <v>#REF!</v>
      </c>
      <c r="D46" s="26" t="e">
        <f>SUMIF(#REF!,'2019년 지출 결산'!$B46,#REF!)</f>
        <v>#REF!</v>
      </c>
      <c r="E46" s="26" t="e">
        <f>SUMIF(#REF!,'2019년 지출 결산'!$B46,#REF!)</f>
        <v>#REF!</v>
      </c>
      <c r="F46" s="26" t="e">
        <f>SUMIF(#REF!,'2019년 지출 결산'!$B46,#REF!)</f>
        <v>#REF!</v>
      </c>
      <c r="G46" s="26" t="e">
        <f>SUMIF(#REF!,'2019년 지출 결산'!$B46,#REF!)</f>
        <v>#REF!</v>
      </c>
      <c r="H46" s="26" t="e">
        <f>SUMIF(#REF!,'2019년 지출 결산'!$B46,#REF!)</f>
        <v>#REF!</v>
      </c>
      <c r="I46" s="26" t="e">
        <f>SUMIF(#REF!,'2019년 지출 결산'!$B46,#REF!)</f>
        <v>#REF!</v>
      </c>
      <c r="J46" s="26" t="e">
        <f>SUMIF(#REF!,'2019년 지출 결산'!$B46,#REF!)</f>
        <v>#REF!</v>
      </c>
      <c r="K46" s="26" t="e">
        <f>SUMIF(#REF!,'2019년 지출 결산'!$B46,#REF!)</f>
        <v>#REF!</v>
      </c>
      <c r="L46" s="26" t="e">
        <f>SUMIF(#REF!,'2019년 지출 결산'!$B46,#REF!)</f>
        <v>#REF!</v>
      </c>
      <c r="M46" s="26" t="e">
        <f>SUMIF(#REF!,'2019년 지출 결산'!$B46,#REF!)</f>
        <v>#REF!</v>
      </c>
      <c r="N46" s="27" t="e">
        <f>SUMIF(#REF!,'2019년 지출 결산'!$B46,#REF!)</f>
        <v>#REF!</v>
      </c>
      <c r="O46" s="28" t="e">
        <f t="shared" si="0"/>
        <v>#REF!</v>
      </c>
    </row>
    <row r="47" spans="1:25" x14ac:dyDescent="0.3">
      <c r="A47" s="130" t="s">
        <v>95</v>
      </c>
      <c r="B47" s="131"/>
      <c r="C47" s="29" t="e">
        <f t="shared" ref="C47:O47" si="2">SUM(C7:C46)</f>
        <v>#REF!</v>
      </c>
      <c r="D47" s="29" t="e">
        <f t="shared" si="2"/>
        <v>#REF!</v>
      </c>
      <c r="E47" s="29" t="e">
        <f t="shared" si="2"/>
        <v>#REF!</v>
      </c>
      <c r="F47" s="29" t="e">
        <f t="shared" si="2"/>
        <v>#REF!</v>
      </c>
      <c r="G47" s="29" t="e">
        <f t="shared" si="2"/>
        <v>#REF!</v>
      </c>
      <c r="H47" s="29" t="e">
        <f t="shared" si="2"/>
        <v>#REF!</v>
      </c>
      <c r="I47" s="29" t="e">
        <f t="shared" si="2"/>
        <v>#REF!</v>
      </c>
      <c r="J47" s="29" t="e">
        <f t="shared" si="2"/>
        <v>#REF!</v>
      </c>
      <c r="K47" s="29" t="e">
        <f t="shared" si="2"/>
        <v>#REF!</v>
      </c>
      <c r="L47" s="29" t="e">
        <f t="shared" si="2"/>
        <v>#REF!</v>
      </c>
      <c r="M47" s="29" t="e">
        <f t="shared" si="2"/>
        <v>#REF!</v>
      </c>
      <c r="N47" s="29" t="e">
        <f t="shared" si="2"/>
        <v>#REF!</v>
      </c>
      <c r="O47" s="29" t="e">
        <f t="shared" si="2"/>
        <v>#REF!</v>
      </c>
    </row>
  </sheetData>
  <mergeCells count="16">
    <mergeCell ref="A47:B47"/>
    <mergeCell ref="A10:A14"/>
    <mergeCell ref="A22:A23"/>
    <mergeCell ref="A25:A27"/>
    <mergeCell ref="A29:A31"/>
    <mergeCell ref="A34:A37"/>
    <mergeCell ref="A39:A43"/>
    <mergeCell ref="A45:A46"/>
    <mergeCell ref="A28:B28"/>
    <mergeCell ref="A3:A5"/>
    <mergeCell ref="A9:B9"/>
    <mergeCell ref="A16:B16"/>
    <mergeCell ref="A21:B21"/>
    <mergeCell ref="A24:B24"/>
    <mergeCell ref="A17:A20"/>
    <mergeCell ref="A6:B6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9E2A7-139C-42EF-A769-A48BA3AEBEDE}">
  <dimension ref="A1:AA136"/>
  <sheetViews>
    <sheetView showGridLines="0" workbookViewId="0">
      <pane ySplit="23" topLeftCell="A89" activePane="bottomLeft" state="frozen"/>
      <selection pane="bottomLeft" activeCell="G4" sqref="G4:G19"/>
    </sheetView>
  </sheetViews>
  <sheetFormatPr defaultRowHeight="16.5" x14ac:dyDescent="0.3"/>
  <cols>
    <col min="1" max="1" width="24" bestFit="1" customWidth="1"/>
    <col min="2" max="2" width="10.625" style="2" customWidth="1"/>
    <col min="3" max="3" width="13" style="2" bestFit="1" customWidth="1"/>
    <col min="4" max="4" width="10.5" style="2" customWidth="1"/>
    <col min="5" max="5" width="19.375" style="2" customWidth="1"/>
    <col min="6" max="6" width="14.625" style="2" customWidth="1"/>
    <col min="7" max="7" width="22.125" style="2" customWidth="1"/>
    <col min="8" max="8" width="0.75" style="2" customWidth="1"/>
    <col min="9" max="9" width="10.875" style="2" customWidth="1"/>
    <col min="10" max="10" width="9.625" style="2" bestFit="1" customWidth="1"/>
    <col min="11" max="11" width="7.75" style="2" customWidth="1"/>
    <col min="12" max="12" width="1.875" style="2" customWidth="1"/>
    <col min="13" max="13" width="10.25" customWidth="1"/>
    <col min="14" max="14" width="9.875" bestFit="1" customWidth="1"/>
    <col min="15" max="15" width="5.625" customWidth="1"/>
    <col min="16" max="16" width="1.5" customWidth="1"/>
    <col min="17" max="18" width="9.125" customWidth="1"/>
    <col min="19" max="19" width="5.75" customWidth="1"/>
    <col min="20" max="21" width="9.125" style="16" customWidth="1"/>
    <col min="22" max="22" width="1" customWidth="1"/>
    <col min="23" max="25" width="9.125" style="16" customWidth="1"/>
    <col min="26" max="26" width="9" style="16" customWidth="1"/>
    <col min="27" max="27" width="9" style="16"/>
  </cols>
  <sheetData>
    <row r="1" spans="1:26" ht="18" customHeight="1" x14ac:dyDescent="0.3">
      <c r="A1" s="139">
        <v>43809</v>
      </c>
      <c r="B1" s="12"/>
      <c r="C1" s="12"/>
      <c r="I1" s="11" t="s">
        <v>100</v>
      </c>
      <c r="J1" s="1"/>
      <c r="K1" s="1"/>
      <c r="L1" s="1"/>
      <c r="M1" s="1"/>
      <c r="N1" s="1"/>
    </row>
    <row r="2" spans="1:26" ht="13.5" customHeight="1" x14ac:dyDescent="0.3">
      <c r="A2" s="140"/>
      <c r="B2" s="12"/>
      <c r="C2" s="12"/>
      <c r="E2" s="74"/>
      <c r="F2" s="73"/>
      <c r="G2" s="73"/>
      <c r="H2" s="73"/>
      <c r="I2" s="9">
        <v>1</v>
      </c>
      <c r="J2" s="10"/>
      <c r="K2" s="10"/>
      <c r="L2" s="10"/>
      <c r="M2" s="10"/>
      <c r="N2" s="10"/>
    </row>
    <row r="3" spans="1:26" ht="12.75" customHeight="1" x14ac:dyDescent="0.3">
      <c r="A3" s="141" t="s">
        <v>101</v>
      </c>
      <c r="B3" s="75" t="s">
        <v>82</v>
      </c>
      <c r="C3" s="76" t="s">
        <v>120</v>
      </c>
      <c r="D3" s="75" t="s">
        <v>119</v>
      </c>
      <c r="E3" s="76" t="s">
        <v>99</v>
      </c>
      <c r="F3" s="75" t="s">
        <v>121</v>
      </c>
      <c r="G3" s="71" t="s">
        <v>134</v>
      </c>
      <c r="H3" s="74"/>
      <c r="I3" s="9">
        <v>2</v>
      </c>
      <c r="J3" s="10"/>
      <c r="K3" s="10"/>
      <c r="L3" s="10"/>
      <c r="M3" s="10"/>
      <c r="N3" s="10"/>
      <c r="O3" s="1"/>
      <c r="P3" s="1"/>
    </row>
    <row r="4" spans="1:26" ht="12.75" customHeight="1" x14ac:dyDescent="0.3">
      <c r="A4" s="142"/>
      <c r="B4" s="77" t="s">
        <v>90</v>
      </c>
      <c r="C4" s="78">
        <v>410000</v>
      </c>
      <c r="D4" s="79">
        <f t="shared" ref="D4:D19" si="0">SUMIF($C$24:$C$178,B4,$F$24:$F$178)</f>
        <v>0</v>
      </c>
      <c r="E4" s="80">
        <f t="shared" ref="E4:E19" si="1">D4/C4</f>
        <v>0</v>
      </c>
      <c r="F4" s="81">
        <f t="shared" ref="F4:F19" si="2">C4-D4</f>
        <v>410000</v>
      </c>
      <c r="G4" s="120"/>
      <c r="H4" s="72"/>
      <c r="I4" s="9">
        <v>3</v>
      </c>
      <c r="J4" s="10"/>
      <c r="K4" s="10"/>
      <c r="L4" s="10"/>
      <c r="M4" s="10"/>
      <c r="N4" s="10"/>
      <c r="O4" s="53"/>
      <c r="P4" s="53"/>
      <c r="T4" s="145"/>
      <c r="U4" s="145"/>
      <c r="W4" s="146"/>
      <c r="X4" s="146"/>
      <c r="Y4" s="146"/>
      <c r="Z4" s="146"/>
    </row>
    <row r="5" spans="1:26" ht="12.75" customHeight="1" x14ac:dyDescent="0.3">
      <c r="A5" s="142"/>
      <c r="B5" s="77" t="s">
        <v>88</v>
      </c>
      <c r="C5" s="78">
        <v>397500</v>
      </c>
      <c r="D5" s="79">
        <f t="shared" si="0"/>
        <v>0</v>
      </c>
      <c r="E5" s="80">
        <f t="shared" si="1"/>
        <v>0</v>
      </c>
      <c r="F5" s="81">
        <f t="shared" si="2"/>
        <v>397500</v>
      </c>
      <c r="G5" s="120"/>
      <c r="H5" s="72"/>
      <c r="I5" s="9">
        <v>4</v>
      </c>
      <c r="J5" s="10"/>
      <c r="K5" s="10"/>
      <c r="L5" s="10"/>
      <c r="M5" s="10"/>
      <c r="N5" s="10"/>
      <c r="T5" s="74"/>
      <c r="U5" s="73"/>
      <c r="W5" s="86"/>
      <c r="X5" s="86"/>
      <c r="Y5" s="86"/>
      <c r="Z5" s="86"/>
    </row>
    <row r="6" spans="1:26" ht="12.75" customHeight="1" x14ac:dyDescent="0.25">
      <c r="A6" s="142"/>
      <c r="B6" s="77" t="s">
        <v>74</v>
      </c>
      <c r="C6" s="78">
        <v>400000</v>
      </c>
      <c r="D6" s="79">
        <f t="shared" si="0"/>
        <v>0</v>
      </c>
      <c r="E6" s="80">
        <f t="shared" si="1"/>
        <v>0</v>
      </c>
      <c r="F6" s="81">
        <f t="shared" si="2"/>
        <v>400000</v>
      </c>
      <c r="G6" s="120"/>
      <c r="H6" s="72"/>
      <c r="I6" s="9"/>
      <c r="J6" s="10"/>
      <c r="K6" s="10"/>
      <c r="L6" s="10"/>
      <c r="M6" s="10"/>
      <c r="N6" s="10"/>
      <c r="T6" s="90"/>
      <c r="U6" s="73"/>
      <c r="W6" s="86"/>
      <c r="X6" s="86"/>
      <c r="Y6" s="86"/>
      <c r="Z6" s="86"/>
    </row>
    <row r="7" spans="1:26" ht="12.75" customHeight="1" x14ac:dyDescent="0.25">
      <c r="A7" s="142"/>
      <c r="B7" s="77" t="s">
        <v>72</v>
      </c>
      <c r="C7" s="78">
        <v>30000</v>
      </c>
      <c r="D7" s="79">
        <f t="shared" si="0"/>
        <v>0</v>
      </c>
      <c r="E7" s="80">
        <f t="shared" si="1"/>
        <v>0</v>
      </c>
      <c r="F7" s="81">
        <f t="shared" si="2"/>
        <v>30000</v>
      </c>
      <c r="G7" s="120"/>
      <c r="H7" s="72"/>
      <c r="L7" s="53"/>
      <c r="T7" s="90"/>
      <c r="U7" s="73"/>
      <c r="W7" s="53"/>
      <c r="X7" s="44"/>
      <c r="Y7" s="87"/>
      <c r="Z7" s="53"/>
    </row>
    <row r="8" spans="1:26" ht="12.75" customHeight="1" x14ac:dyDescent="0.25">
      <c r="A8" s="142"/>
      <c r="B8" s="77" t="s">
        <v>122</v>
      </c>
      <c r="C8" s="78">
        <v>30000</v>
      </c>
      <c r="D8" s="79">
        <f t="shared" si="0"/>
        <v>0</v>
      </c>
      <c r="E8" s="80">
        <f t="shared" si="1"/>
        <v>0</v>
      </c>
      <c r="F8" s="81">
        <f t="shared" si="2"/>
        <v>30000</v>
      </c>
      <c r="G8" s="120"/>
      <c r="H8" s="72"/>
      <c r="I8" s="65" t="s">
        <v>4</v>
      </c>
      <c r="J8" s="66">
        <f>SUMIF($C$24:$C$178,I8,$F$24:$F$178)</f>
        <v>0</v>
      </c>
      <c r="K8" s="65" t="s">
        <v>124</v>
      </c>
      <c r="L8" s="53"/>
      <c r="M8" s="144" t="s">
        <v>94</v>
      </c>
      <c r="N8" s="144"/>
      <c r="O8" s="105" t="s">
        <v>129</v>
      </c>
      <c r="Q8" s="147" t="s">
        <v>93</v>
      </c>
      <c r="R8" s="148"/>
      <c r="S8" s="105" t="s">
        <v>129</v>
      </c>
      <c r="T8" s="90"/>
      <c r="U8" s="73"/>
      <c r="W8" s="53"/>
      <c r="X8" s="44"/>
      <c r="Y8" s="87"/>
      <c r="Z8" s="53"/>
    </row>
    <row r="9" spans="1:26" ht="12.75" customHeight="1" x14ac:dyDescent="0.3">
      <c r="A9" s="142"/>
      <c r="B9" s="77" t="s">
        <v>71</v>
      </c>
      <c r="C9" s="78">
        <v>50000</v>
      </c>
      <c r="D9" s="79">
        <f t="shared" si="0"/>
        <v>0</v>
      </c>
      <c r="E9" s="80">
        <f t="shared" si="1"/>
        <v>0</v>
      </c>
      <c r="F9" s="81">
        <f t="shared" si="2"/>
        <v>50000</v>
      </c>
      <c r="G9" s="120"/>
      <c r="H9" s="72"/>
      <c r="I9" s="67" t="s">
        <v>20</v>
      </c>
      <c r="J9" s="69">
        <f t="shared" ref="J9:J14" si="3">SUMIF($D$24:$D$178,I9,$F$24:$F$178)</f>
        <v>0</v>
      </c>
      <c r="K9" s="103" t="e">
        <f t="shared" ref="K9:K14" si="4">J9/$J$8</f>
        <v>#DIV/0!</v>
      </c>
      <c r="L9" s="53"/>
      <c r="M9" s="106" t="s">
        <v>17</v>
      </c>
      <c r="N9" s="107">
        <f>SUMIF($D$24:$D$151,M9,$F$24:$F$151)</f>
        <v>0</v>
      </c>
      <c r="O9" s="70" t="e">
        <f>N9/N12</f>
        <v>#DIV/0!</v>
      </c>
      <c r="Q9" s="5" t="s">
        <v>19</v>
      </c>
      <c r="R9" s="111">
        <f>SUMIF($D$24:$D$179,Q9,$F$24:$F$179)</f>
        <v>0</v>
      </c>
      <c r="S9" s="70" t="e">
        <f>R9/$R$17</f>
        <v>#DIV/0!</v>
      </c>
      <c r="W9" s="53"/>
      <c r="X9" s="44"/>
      <c r="Y9" s="87"/>
      <c r="Z9" s="53"/>
    </row>
    <row r="10" spans="1:26" ht="12.75" customHeight="1" x14ac:dyDescent="0.3">
      <c r="A10" s="142"/>
      <c r="B10" s="82" t="s">
        <v>91</v>
      </c>
      <c r="C10" s="78">
        <v>50000</v>
      </c>
      <c r="D10" s="79">
        <f t="shared" si="0"/>
        <v>0</v>
      </c>
      <c r="E10" s="80">
        <f t="shared" si="1"/>
        <v>0</v>
      </c>
      <c r="F10" s="81">
        <f t="shared" si="2"/>
        <v>50000</v>
      </c>
      <c r="G10" s="120"/>
      <c r="H10" s="72"/>
      <c r="I10" s="67" t="s">
        <v>21</v>
      </c>
      <c r="J10" s="69">
        <f t="shared" si="3"/>
        <v>0</v>
      </c>
      <c r="K10" s="103" t="e">
        <f t="shared" si="4"/>
        <v>#DIV/0!</v>
      </c>
      <c r="L10" s="53"/>
      <c r="M10" s="106" t="s">
        <v>108</v>
      </c>
      <c r="N10" s="107">
        <f>SUMIF($D$24:$D$151,M10,$F$24:$F$151)</f>
        <v>0</v>
      </c>
      <c r="O10" s="70" t="e">
        <f>N10/N12</f>
        <v>#DIV/0!</v>
      </c>
      <c r="Q10" s="5" t="s">
        <v>109</v>
      </c>
      <c r="R10" s="111">
        <f>SUMIF($D$24:$D$179,Q10,$F$24:$F$179)</f>
        <v>0</v>
      </c>
      <c r="S10" s="70" t="e">
        <f t="shared" ref="S10:S16" si="5">R10/$R$17</f>
        <v>#DIV/0!</v>
      </c>
      <c r="T10" s="149"/>
      <c r="U10" s="149"/>
      <c r="W10" s="88"/>
      <c r="X10" s="89"/>
      <c r="Y10" s="88"/>
      <c r="Z10" s="88"/>
    </row>
    <row r="11" spans="1:26" ht="12.75" customHeight="1" x14ac:dyDescent="0.3">
      <c r="A11" s="142"/>
      <c r="B11" s="82" t="s">
        <v>79</v>
      </c>
      <c r="C11" s="78">
        <v>200000</v>
      </c>
      <c r="D11" s="79">
        <f t="shared" si="0"/>
        <v>0</v>
      </c>
      <c r="E11" s="80">
        <f t="shared" si="1"/>
        <v>0</v>
      </c>
      <c r="F11" s="81">
        <f t="shared" si="2"/>
        <v>200000</v>
      </c>
      <c r="G11" s="120"/>
      <c r="H11" s="72"/>
      <c r="I11" s="67" t="s">
        <v>22</v>
      </c>
      <c r="J11" s="69">
        <f t="shared" si="3"/>
        <v>0</v>
      </c>
      <c r="K11" s="103" t="e">
        <f t="shared" si="4"/>
        <v>#DIV/0!</v>
      </c>
      <c r="L11" s="53"/>
      <c r="M11" s="106" t="s">
        <v>83</v>
      </c>
      <c r="N11" s="107">
        <f>SUMIF($D$24:$D$58,M11,$F$24:$F$58)</f>
        <v>0</v>
      </c>
      <c r="O11" s="70" t="e">
        <f>N11/N12</f>
        <v>#DIV/0!</v>
      </c>
      <c r="Q11" s="5" t="s">
        <v>96</v>
      </c>
      <c r="R11" s="111">
        <f>SUMIF($D$24:$D$179,Q11,$F$24:$F$179)</f>
        <v>0</v>
      </c>
      <c r="S11" s="70" t="e">
        <f t="shared" si="5"/>
        <v>#DIV/0!</v>
      </c>
      <c r="T11" s="91"/>
      <c r="U11" s="73"/>
    </row>
    <row r="12" spans="1:26" ht="12.75" customHeight="1" x14ac:dyDescent="0.3">
      <c r="A12" s="142"/>
      <c r="B12" s="82" t="s">
        <v>68</v>
      </c>
      <c r="C12" s="78">
        <v>128580</v>
      </c>
      <c r="D12" s="79">
        <f t="shared" si="0"/>
        <v>0</v>
      </c>
      <c r="E12" s="80">
        <f t="shared" si="1"/>
        <v>0</v>
      </c>
      <c r="F12" s="81">
        <f t="shared" si="2"/>
        <v>128580</v>
      </c>
      <c r="G12" s="120"/>
      <c r="H12" s="72"/>
      <c r="I12" s="67" t="s">
        <v>23</v>
      </c>
      <c r="J12" s="69">
        <f t="shared" si="3"/>
        <v>0</v>
      </c>
      <c r="K12" s="103" t="e">
        <f t="shared" si="4"/>
        <v>#DIV/0!</v>
      </c>
      <c r="L12" s="53"/>
      <c r="M12" s="109" t="s">
        <v>95</v>
      </c>
      <c r="N12" s="110">
        <f>SUM(N9:N11)</f>
        <v>0</v>
      </c>
      <c r="O12" s="67"/>
      <c r="Q12" s="4" t="s">
        <v>77</v>
      </c>
      <c r="R12" s="111">
        <f>SUMIF($D$24:$D$179,Q12,$F$24:$F$179)</f>
        <v>0</v>
      </c>
      <c r="S12" s="70" t="e">
        <f t="shared" si="5"/>
        <v>#DIV/0!</v>
      </c>
      <c r="T12" s="91"/>
      <c r="U12" s="73"/>
    </row>
    <row r="13" spans="1:26" ht="12.75" customHeight="1" x14ac:dyDescent="0.3">
      <c r="A13" s="142"/>
      <c r="B13" s="82" t="s">
        <v>76</v>
      </c>
      <c r="C13" s="78">
        <v>42718</v>
      </c>
      <c r="D13" s="79">
        <f t="shared" si="0"/>
        <v>0</v>
      </c>
      <c r="E13" s="80">
        <f t="shared" si="1"/>
        <v>0</v>
      </c>
      <c r="F13" s="81">
        <f t="shared" si="2"/>
        <v>42718</v>
      </c>
      <c r="G13" s="120"/>
      <c r="H13" s="72"/>
      <c r="I13" s="67" t="s">
        <v>89</v>
      </c>
      <c r="J13" s="69">
        <f t="shared" si="3"/>
        <v>0</v>
      </c>
      <c r="K13" s="103" t="e">
        <f t="shared" si="4"/>
        <v>#DIV/0!</v>
      </c>
      <c r="L13" s="54"/>
      <c r="Q13" s="6" t="s">
        <v>43</v>
      </c>
      <c r="R13" s="111">
        <f>SUMIF($D$24:$D$179,Q13,$F$24:$F$179)</f>
        <v>0</v>
      </c>
      <c r="S13" s="70" t="e">
        <f t="shared" si="5"/>
        <v>#DIV/0!</v>
      </c>
      <c r="T13" s="91"/>
      <c r="U13" s="73"/>
    </row>
    <row r="14" spans="1:26" ht="12.75" customHeight="1" x14ac:dyDescent="0.3">
      <c r="A14" s="142"/>
      <c r="B14" s="82" t="s">
        <v>78</v>
      </c>
      <c r="C14" s="78">
        <v>50000</v>
      </c>
      <c r="D14" s="79">
        <f t="shared" si="0"/>
        <v>0</v>
      </c>
      <c r="E14" s="80">
        <f t="shared" si="1"/>
        <v>0</v>
      </c>
      <c r="F14" s="81">
        <f t="shared" si="2"/>
        <v>50000</v>
      </c>
      <c r="G14" s="120"/>
      <c r="H14" s="72"/>
      <c r="I14" s="67" t="s">
        <v>84</v>
      </c>
      <c r="J14" s="69">
        <f t="shared" si="3"/>
        <v>0</v>
      </c>
      <c r="K14" s="103" t="e">
        <f t="shared" si="4"/>
        <v>#DIV/0!</v>
      </c>
      <c r="L14" s="55"/>
      <c r="Q14" s="4" t="s">
        <v>4</v>
      </c>
      <c r="R14" s="111">
        <f>SUMIF($C$24:$C$179,Q14,$F$24:$F$179)</f>
        <v>0</v>
      </c>
      <c r="S14" s="70" t="e">
        <f t="shared" si="5"/>
        <v>#DIV/0!</v>
      </c>
      <c r="T14" s="91"/>
      <c r="U14" s="73"/>
    </row>
    <row r="15" spans="1:26" ht="12.75" customHeight="1" x14ac:dyDescent="0.3">
      <c r="A15" s="142"/>
      <c r="B15" s="82" t="s">
        <v>92</v>
      </c>
      <c r="C15" s="78">
        <v>250000</v>
      </c>
      <c r="D15" s="79">
        <f t="shared" si="0"/>
        <v>0</v>
      </c>
      <c r="E15" s="80">
        <f t="shared" si="1"/>
        <v>0</v>
      </c>
      <c r="F15" s="81">
        <f t="shared" si="2"/>
        <v>250000</v>
      </c>
      <c r="G15" s="120"/>
      <c r="H15" s="72"/>
      <c r="J15" s="113"/>
      <c r="K15" s="104"/>
      <c r="L15" s="55"/>
      <c r="O15" s="64"/>
      <c r="P15" s="56"/>
      <c r="Q15" s="6" t="s">
        <v>14</v>
      </c>
      <c r="R15" s="111">
        <f>SUMIF($C$24:$C$179,Q15,$F$24:$F$179)</f>
        <v>0</v>
      </c>
      <c r="S15" s="70" t="e">
        <f t="shared" si="5"/>
        <v>#DIV/0!</v>
      </c>
    </row>
    <row r="16" spans="1:26" ht="12.75" customHeight="1" x14ac:dyDescent="0.3">
      <c r="A16" s="142"/>
      <c r="B16" s="82" t="s">
        <v>98</v>
      </c>
      <c r="C16" s="78">
        <v>300000</v>
      </c>
      <c r="D16" s="79">
        <f t="shared" si="0"/>
        <v>0</v>
      </c>
      <c r="E16" s="80">
        <f t="shared" si="1"/>
        <v>0</v>
      </c>
      <c r="F16" s="81">
        <f t="shared" si="2"/>
        <v>300000</v>
      </c>
      <c r="G16" s="120"/>
      <c r="H16" s="72"/>
      <c r="I16" s="48" t="s">
        <v>5</v>
      </c>
      <c r="J16" s="49">
        <f>SUMIF($C$24:$C$178,I16,$F$24:$F$178)</f>
        <v>0</v>
      </c>
      <c r="K16" s="48" t="s">
        <v>124</v>
      </c>
      <c r="L16" s="55"/>
      <c r="M16" s="68" t="s">
        <v>79</v>
      </c>
      <c r="N16" s="66">
        <f>SUMIF($C$24:$C$178,M16,$F$24:$F$178)</f>
        <v>0</v>
      </c>
      <c r="O16" s="68" t="s">
        <v>124</v>
      </c>
      <c r="Q16" s="6" t="s">
        <v>79</v>
      </c>
      <c r="R16" s="111">
        <f>SUMIF($C$24:$C$179,Q16,$F$24:$F$179)</f>
        <v>0</v>
      </c>
      <c r="S16" s="70" t="e">
        <f t="shared" si="5"/>
        <v>#DIV/0!</v>
      </c>
      <c r="W16" s="56"/>
    </row>
    <row r="17" spans="1:23" ht="12.75" customHeight="1" x14ac:dyDescent="0.3">
      <c r="A17" s="142"/>
      <c r="B17" s="82" t="s">
        <v>73</v>
      </c>
      <c r="C17" s="78">
        <v>115000</v>
      </c>
      <c r="D17" s="79">
        <f t="shared" si="0"/>
        <v>0</v>
      </c>
      <c r="E17" s="80">
        <f t="shared" si="1"/>
        <v>0</v>
      </c>
      <c r="F17" s="81">
        <f t="shared" si="2"/>
        <v>115000</v>
      </c>
      <c r="G17" s="120"/>
      <c r="H17" s="72"/>
      <c r="I17" s="50" t="s">
        <v>24</v>
      </c>
      <c r="J17" s="51">
        <f>SUMIF($D$24:$D$178,I17,$F$24:$F$178)</f>
        <v>0</v>
      </c>
      <c r="K17" s="52" t="e">
        <f>J17/$J$16</f>
        <v>#DIV/0!</v>
      </c>
      <c r="L17" s="55"/>
      <c r="M17" s="67" t="s">
        <v>37</v>
      </c>
      <c r="N17" s="69">
        <f>SUMIF($D$24:$D$178,M17,$F$24:$F$178)</f>
        <v>0</v>
      </c>
      <c r="O17" s="70" t="e">
        <f>N17/$N$16</f>
        <v>#DIV/0!</v>
      </c>
      <c r="Q17" s="7" t="s">
        <v>95</v>
      </c>
      <c r="R17" s="112">
        <f>SUM(R9:R16)</f>
        <v>0</v>
      </c>
      <c r="S17" s="108"/>
      <c r="W17" s="56"/>
    </row>
    <row r="18" spans="1:23" ht="12.75" customHeight="1" x14ac:dyDescent="0.3">
      <c r="A18" s="142"/>
      <c r="B18" s="82" t="s">
        <v>75</v>
      </c>
      <c r="C18" s="78">
        <v>100000</v>
      </c>
      <c r="D18" s="79">
        <f t="shared" si="0"/>
        <v>0</v>
      </c>
      <c r="E18" s="80">
        <f t="shared" si="1"/>
        <v>0</v>
      </c>
      <c r="F18" s="81">
        <f t="shared" si="2"/>
        <v>100000</v>
      </c>
      <c r="G18" s="120"/>
      <c r="H18" s="72"/>
      <c r="I18" s="50" t="s">
        <v>25</v>
      </c>
      <c r="J18" s="51">
        <f>SUMIF($D$24:$D$178,I18,$F$24:$F$178)</f>
        <v>0</v>
      </c>
      <c r="K18" s="52" t="e">
        <f>J18/$J$16</f>
        <v>#DIV/0!</v>
      </c>
      <c r="L18" s="53"/>
      <c r="M18" s="67" t="s">
        <v>41</v>
      </c>
      <c r="N18" s="69">
        <f>SUMIF($D$24:$D$178,M18,$F$24:$F$178)</f>
        <v>0</v>
      </c>
      <c r="O18" s="70" t="e">
        <f>N18/$N$16</f>
        <v>#DIV/0!</v>
      </c>
      <c r="P18" s="47"/>
      <c r="W18" s="59"/>
    </row>
    <row r="19" spans="1:23" ht="12.75" customHeight="1" x14ac:dyDescent="0.3">
      <c r="A19" s="142"/>
      <c r="B19" s="82" t="s">
        <v>69</v>
      </c>
      <c r="C19" s="78">
        <v>10000</v>
      </c>
      <c r="D19" s="79">
        <f t="shared" si="0"/>
        <v>0</v>
      </c>
      <c r="E19" s="80">
        <f t="shared" si="1"/>
        <v>0</v>
      </c>
      <c r="F19" s="81">
        <f t="shared" si="2"/>
        <v>10000</v>
      </c>
      <c r="G19" s="120"/>
      <c r="H19" s="72"/>
      <c r="I19" s="50" t="s">
        <v>113</v>
      </c>
      <c r="J19" s="51">
        <f>SUMIF($D$24:$D$178,I19,$F$24:$F$178)</f>
        <v>0</v>
      </c>
      <c r="K19" s="52" t="e">
        <f>J19/$J$16</f>
        <v>#DIV/0!</v>
      </c>
      <c r="L19" s="53"/>
      <c r="M19" s="67" t="s">
        <v>39</v>
      </c>
      <c r="N19" s="69">
        <f>SUMIF($D$24:$D$178,M19,$F$24:$F$178)</f>
        <v>0</v>
      </c>
      <c r="O19" s="70" t="e">
        <f>N19/$N$16</f>
        <v>#DIV/0!</v>
      </c>
      <c r="P19" s="53"/>
    </row>
    <row r="20" spans="1:23" ht="12.75" customHeight="1" x14ac:dyDescent="0.3">
      <c r="A20" s="143"/>
      <c r="B20" s="83" t="s">
        <v>95</v>
      </c>
      <c r="C20" s="101">
        <f>SUM(C4:C19)</f>
        <v>2563798</v>
      </c>
      <c r="D20" s="102">
        <f>SUM(D4:D19)</f>
        <v>0</v>
      </c>
      <c r="E20" s="84" t="s">
        <v>130</v>
      </c>
      <c r="F20" s="85">
        <f>SUM(F4:F19)</f>
        <v>2563798</v>
      </c>
      <c r="G20" s="121"/>
      <c r="H20" s="32"/>
      <c r="I20" s="50" t="s">
        <v>70</v>
      </c>
      <c r="J20" s="51">
        <f>SUMIF($D$24:$D$178,I20,$F$24:$F$178)</f>
        <v>0</v>
      </c>
      <c r="K20" s="52" t="e">
        <f>J20/$J$16</f>
        <v>#DIV/0!</v>
      </c>
      <c r="L20" s="53"/>
      <c r="M20" s="67" t="s">
        <v>38</v>
      </c>
      <c r="N20" s="69">
        <f>SUMIF($D$24:$D$178,M20,$F$24:$F$178)</f>
        <v>0</v>
      </c>
      <c r="O20" s="70" t="e">
        <f>N20/$N$16</f>
        <v>#DIV/0!</v>
      </c>
      <c r="P20" s="64"/>
    </row>
    <row r="21" spans="1:23" ht="12.75" customHeight="1" x14ac:dyDescent="0.3">
      <c r="A21" s="31"/>
      <c r="B21" s="100" t="s">
        <v>131</v>
      </c>
      <c r="C21" s="136">
        <f>N12-D20</f>
        <v>0</v>
      </c>
      <c r="D21" s="137"/>
      <c r="E21" s="13"/>
      <c r="G21" s="53"/>
      <c r="H21" s="53"/>
      <c r="I21" s="63"/>
      <c r="J21" s="53"/>
      <c r="K21" s="53"/>
      <c r="L21" s="64"/>
      <c r="M21" s="64"/>
      <c r="N21" s="64"/>
      <c r="O21" s="64"/>
      <c r="P21" s="53"/>
      <c r="Q21" s="56"/>
    </row>
    <row r="22" spans="1:23" ht="9.75" customHeight="1" x14ac:dyDescent="0.3">
      <c r="I22" s="64"/>
      <c r="J22" s="64"/>
      <c r="K22" s="64"/>
      <c r="L22" s="53"/>
      <c r="M22" s="53"/>
      <c r="N22" s="53"/>
      <c r="O22" s="53"/>
      <c r="P22" s="47"/>
      <c r="Q22" s="16"/>
    </row>
    <row r="23" spans="1:23" ht="18.75" customHeight="1" x14ac:dyDescent="0.3">
      <c r="A23" s="92" t="s">
        <v>0</v>
      </c>
      <c r="B23" s="93" t="s">
        <v>102</v>
      </c>
      <c r="C23" s="93" t="s">
        <v>103</v>
      </c>
      <c r="D23" s="93" t="s">
        <v>104</v>
      </c>
      <c r="E23" s="94" t="s">
        <v>105</v>
      </c>
      <c r="F23" s="95" t="s">
        <v>106</v>
      </c>
      <c r="G23" s="93" t="s">
        <v>1</v>
      </c>
      <c r="H23" s="99"/>
      <c r="I23" s="53"/>
      <c r="J23" s="53"/>
      <c r="K23" s="53"/>
      <c r="P23" s="47"/>
      <c r="Q23" s="16"/>
    </row>
    <row r="24" spans="1:23" ht="18" customHeight="1" x14ac:dyDescent="0.3">
      <c r="A24" s="36"/>
      <c r="B24" s="33"/>
      <c r="C24" s="33"/>
      <c r="D24" s="33"/>
      <c r="E24" s="33"/>
      <c r="F24" s="33"/>
      <c r="G24" s="33"/>
      <c r="H24" s="97"/>
      <c r="J24"/>
      <c r="K24"/>
    </row>
    <row r="25" spans="1:23" ht="18" customHeight="1" x14ac:dyDescent="0.3">
      <c r="A25" s="36"/>
      <c r="B25" s="33"/>
      <c r="C25" s="33"/>
      <c r="D25" s="33"/>
      <c r="E25" s="33"/>
      <c r="F25" s="33"/>
      <c r="G25" s="33"/>
      <c r="H25" s="98"/>
      <c r="I25" s="96"/>
      <c r="J25"/>
      <c r="K25"/>
      <c r="P25" s="16"/>
      <c r="Q25" s="16"/>
      <c r="R25" s="16"/>
      <c r="S25" s="16"/>
      <c r="U25" s="138"/>
      <c r="V25" s="138"/>
    </row>
    <row r="26" spans="1:23" ht="18" customHeight="1" x14ac:dyDescent="0.3">
      <c r="A26" s="36"/>
      <c r="B26" s="33"/>
      <c r="C26" s="33"/>
      <c r="D26" s="33"/>
      <c r="E26" s="33"/>
      <c r="F26" s="33"/>
      <c r="G26" s="33"/>
      <c r="H26" s="98"/>
      <c r="I26" s="96"/>
      <c r="M26" s="16"/>
      <c r="N26" s="16"/>
      <c r="O26" s="16"/>
      <c r="P26" s="16"/>
      <c r="Q26" s="16"/>
      <c r="R26" s="16"/>
      <c r="S26" s="16"/>
      <c r="U26" s="56"/>
      <c r="V26" s="56"/>
    </row>
    <row r="27" spans="1:23" ht="18" customHeight="1" x14ac:dyDescent="0.3">
      <c r="A27" s="36"/>
      <c r="B27" s="33"/>
      <c r="C27" s="33"/>
      <c r="D27" s="33"/>
      <c r="E27" s="33"/>
      <c r="F27" s="33"/>
      <c r="G27" s="33"/>
      <c r="H27" s="98"/>
      <c r="I27" s="46"/>
      <c r="M27" s="16"/>
      <c r="N27" s="16"/>
      <c r="O27" s="16"/>
      <c r="P27" s="16"/>
      <c r="Q27" s="16"/>
      <c r="R27" s="16"/>
      <c r="S27" s="16"/>
      <c r="U27" s="57"/>
      <c r="V27" s="58"/>
    </row>
    <row r="28" spans="1:23" ht="18" customHeight="1" x14ac:dyDescent="0.3">
      <c r="A28" s="36"/>
      <c r="B28" s="33"/>
      <c r="C28" s="33"/>
      <c r="D28" s="33"/>
      <c r="E28" s="33"/>
      <c r="F28" s="33"/>
      <c r="G28" s="33"/>
      <c r="H28" s="98"/>
      <c r="I28" s="46"/>
      <c r="M28" s="16"/>
      <c r="N28" s="16"/>
      <c r="O28" s="16"/>
      <c r="P28" s="16"/>
      <c r="Q28" s="16"/>
      <c r="R28" s="16"/>
      <c r="S28" s="44"/>
      <c r="U28" s="57"/>
      <c r="V28" s="58"/>
    </row>
    <row r="29" spans="1:23" ht="18" customHeight="1" x14ac:dyDescent="0.3">
      <c r="A29" s="36"/>
      <c r="B29" s="33"/>
      <c r="C29" s="33"/>
      <c r="D29" s="33"/>
      <c r="E29" s="33"/>
      <c r="F29" s="33"/>
      <c r="G29" s="33"/>
      <c r="H29" s="98"/>
      <c r="I29" s="61"/>
      <c r="M29" s="16"/>
      <c r="N29" s="16"/>
      <c r="O29" s="16"/>
      <c r="P29" s="16"/>
      <c r="Q29" s="16"/>
      <c r="R29" s="16"/>
      <c r="S29" s="16"/>
      <c r="U29" s="57"/>
      <c r="V29" s="58"/>
    </row>
    <row r="30" spans="1:23" ht="18" customHeight="1" x14ac:dyDescent="0.3">
      <c r="A30" s="36"/>
      <c r="B30" s="33"/>
      <c r="C30" s="33"/>
      <c r="D30" s="33"/>
      <c r="E30" s="33"/>
      <c r="F30" s="33"/>
      <c r="G30" s="33"/>
      <c r="H30" s="98"/>
      <c r="I30" s="61"/>
      <c r="L30"/>
      <c r="M30" s="16"/>
      <c r="N30" s="16"/>
      <c r="O30" s="16"/>
      <c r="P30" s="16"/>
      <c r="Q30" s="16"/>
      <c r="R30" s="16"/>
      <c r="S30" s="16"/>
      <c r="U30" s="57"/>
      <c r="V30" s="58"/>
    </row>
    <row r="31" spans="1:23" ht="18" customHeight="1" x14ac:dyDescent="0.3">
      <c r="A31" s="36"/>
      <c r="B31" s="33"/>
      <c r="C31" s="33"/>
      <c r="D31" s="33"/>
      <c r="E31" s="33"/>
      <c r="F31" s="33"/>
      <c r="G31" s="33"/>
      <c r="H31" s="98"/>
      <c r="I31" s="61"/>
      <c r="J31"/>
      <c r="K31"/>
      <c r="M31" s="16"/>
      <c r="N31" s="16"/>
      <c r="O31" s="16"/>
      <c r="P31" s="16"/>
      <c r="Q31" s="16"/>
      <c r="R31" s="16"/>
      <c r="S31" s="16"/>
      <c r="U31" s="57"/>
      <c r="V31" s="58"/>
    </row>
    <row r="32" spans="1:23" ht="18" customHeight="1" x14ac:dyDescent="0.3">
      <c r="A32" s="36"/>
      <c r="B32" s="33"/>
      <c r="C32" s="33"/>
      <c r="D32" s="33"/>
      <c r="E32" s="33"/>
      <c r="F32" s="33"/>
      <c r="G32" s="33"/>
      <c r="H32" s="98"/>
      <c r="I32" s="61"/>
      <c r="M32" s="16"/>
      <c r="N32" s="16"/>
      <c r="O32" s="16"/>
      <c r="P32" s="16"/>
      <c r="Q32" s="16"/>
      <c r="R32" s="16"/>
      <c r="S32" s="16"/>
      <c r="U32" s="57"/>
      <c r="V32" s="58"/>
    </row>
    <row r="33" spans="1:22" ht="18" customHeight="1" x14ac:dyDescent="0.3">
      <c r="A33" s="36"/>
      <c r="B33" s="33"/>
      <c r="C33" s="33"/>
      <c r="D33" s="33"/>
      <c r="E33" s="33"/>
      <c r="F33" s="33"/>
      <c r="G33" s="33"/>
      <c r="H33" s="98"/>
      <c r="I33" s="61"/>
      <c r="M33" s="16"/>
      <c r="N33" s="16"/>
      <c r="O33" s="16"/>
      <c r="P33" s="16"/>
      <c r="Q33" s="16"/>
      <c r="R33" s="16"/>
      <c r="S33" s="16"/>
      <c r="U33" s="57"/>
      <c r="V33" s="58"/>
    </row>
    <row r="34" spans="1:22" ht="18" customHeight="1" x14ac:dyDescent="0.3">
      <c r="A34" s="36"/>
      <c r="B34" s="33"/>
      <c r="C34" s="33"/>
      <c r="D34" s="33"/>
      <c r="E34" s="33"/>
      <c r="F34" s="33"/>
      <c r="G34" s="33"/>
      <c r="H34" s="98"/>
      <c r="I34" s="61"/>
      <c r="M34" s="16"/>
      <c r="N34" s="16"/>
      <c r="O34" s="16"/>
      <c r="P34" s="16"/>
      <c r="Q34" s="16"/>
      <c r="R34" s="16"/>
      <c r="S34" s="16"/>
      <c r="U34" s="57"/>
      <c r="V34" s="58"/>
    </row>
    <row r="35" spans="1:22" ht="18" customHeight="1" x14ac:dyDescent="0.3">
      <c r="A35" s="36"/>
      <c r="B35" s="33"/>
      <c r="C35" s="33"/>
      <c r="D35" s="33"/>
      <c r="E35" s="33"/>
      <c r="F35" s="33"/>
      <c r="G35" s="33"/>
      <c r="H35" s="98"/>
      <c r="I35" s="61"/>
      <c r="M35" s="16"/>
      <c r="N35" s="16"/>
      <c r="O35" s="16"/>
      <c r="P35" s="16"/>
      <c r="Q35" s="16"/>
      <c r="R35" s="16"/>
      <c r="S35" s="16"/>
      <c r="U35" s="57"/>
      <c r="V35" s="58"/>
    </row>
    <row r="36" spans="1:22" ht="18" customHeight="1" x14ac:dyDescent="0.3">
      <c r="A36" s="36"/>
      <c r="B36" s="33"/>
      <c r="C36" s="33"/>
      <c r="D36" s="33"/>
      <c r="E36" s="33"/>
      <c r="F36" s="33"/>
      <c r="G36" s="33"/>
      <c r="H36" s="98"/>
      <c r="I36" s="61"/>
      <c r="M36" s="16"/>
      <c r="N36" s="16"/>
      <c r="O36" s="16"/>
      <c r="P36" s="16"/>
      <c r="Q36" s="16"/>
      <c r="R36" s="16"/>
      <c r="S36" s="16"/>
      <c r="U36" s="57"/>
      <c r="V36" s="58"/>
    </row>
    <row r="37" spans="1:22" ht="18" customHeight="1" x14ac:dyDescent="0.3">
      <c r="A37" s="36"/>
      <c r="B37" s="33"/>
      <c r="C37" s="33"/>
      <c r="D37" s="33"/>
      <c r="E37" s="33"/>
      <c r="F37" s="33"/>
      <c r="G37" s="33"/>
      <c r="H37" s="98"/>
      <c r="I37" s="46"/>
      <c r="M37" s="16"/>
      <c r="N37" s="16"/>
      <c r="O37" s="16"/>
      <c r="P37" s="16"/>
      <c r="Q37" s="16"/>
      <c r="R37" s="16"/>
      <c r="S37" s="16"/>
      <c r="U37" s="57"/>
      <c r="V37" s="58"/>
    </row>
    <row r="38" spans="1:22" ht="18" customHeight="1" x14ac:dyDescent="0.3">
      <c r="A38" s="36"/>
      <c r="B38" s="33"/>
      <c r="C38" s="33"/>
      <c r="D38" s="33"/>
      <c r="E38" s="33"/>
      <c r="F38" s="33"/>
      <c r="G38" s="33"/>
      <c r="H38" s="98"/>
      <c r="I38" s="61"/>
      <c r="M38" s="16"/>
      <c r="N38" s="16"/>
      <c r="O38" s="16"/>
      <c r="P38" s="16"/>
      <c r="Q38" s="16"/>
      <c r="R38" s="16"/>
      <c r="S38" s="16"/>
      <c r="V38" s="60"/>
    </row>
    <row r="39" spans="1:22" ht="18" customHeight="1" x14ac:dyDescent="0.3">
      <c r="A39" s="36"/>
      <c r="B39" s="33"/>
      <c r="C39" s="33"/>
      <c r="D39" s="33"/>
      <c r="E39" s="33"/>
      <c r="F39" s="33"/>
      <c r="G39" s="33"/>
      <c r="H39" s="98"/>
      <c r="I39" s="30"/>
      <c r="M39" s="16"/>
      <c r="N39" s="16"/>
      <c r="O39" s="16"/>
      <c r="P39" s="16"/>
      <c r="Q39" s="16"/>
      <c r="R39" s="16"/>
      <c r="S39" s="16"/>
      <c r="V39" s="60"/>
    </row>
    <row r="40" spans="1:22" ht="18" customHeight="1" x14ac:dyDescent="0.3">
      <c r="A40" s="36"/>
      <c r="B40" s="33"/>
      <c r="C40" s="33"/>
      <c r="D40" s="33"/>
      <c r="E40" s="33"/>
      <c r="F40" s="33"/>
      <c r="G40" s="33"/>
      <c r="H40" s="98"/>
      <c r="I40" s="30"/>
      <c r="M40" s="16"/>
      <c r="N40" s="16"/>
      <c r="O40" s="16"/>
      <c r="P40" s="16"/>
      <c r="Q40" s="16"/>
      <c r="R40" s="16"/>
      <c r="S40" s="16"/>
      <c r="V40" s="60"/>
    </row>
    <row r="41" spans="1:22" ht="18" customHeight="1" x14ac:dyDescent="0.3">
      <c r="A41" s="36"/>
      <c r="B41" s="33"/>
      <c r="C41" s="33"/>
      <c r="D41" s="33"/>
      <c r="E41" s="33"/>
      <c r="F41" s="33"/>
      <c r="G41" s="33"/>
      <c r="H41" s="98"/>
      <c r="I41" s="30"/>
      <c r="L41" s="3"/>
      <c r="M41" s="16"/>
      <c r="N41" s="16"/>
      <c r="O41" s="16"/>
      <c r="P41" s="16"/>
      <c r="Q41" s="16"/>
      <c r="R41" s="16"/>
      <c r="S41" s="86"/>
      <c r="V41" s="60"/>
    </row>
    <row r="42" spans="1:22" ht="18" customHeight="1" x14ac:dyDescent="0.3">
      <c r="A42" s="36"/>
      <c r="B42" s="33"/>
      <c r="C42" s="33"/>
      <c r="D42" s="33"/>
      <c r="E42" s="33"/>
      <c r="F42" s="33"/>
      <c r="G42" s="33"/>
      <c r="H42" s="98"/>
      <c r="I42" s="30"/>
      <c r="J42" s="3"/>
      <c r="K42" s="3"/>
      <c r="M42" s="16"/>
      <c r="N42" s="16"/>
      <c r="O42" s="16"/>
      <c r="P42" s="16"/>
      <c r="Q42" s="16"/>
      <c r="R42" s="16"/>
      <c r="S42" s="44"/>
      <c r="V42" s="60"/>
    </row>
    <row r="43" spans="1:22" ht="18" customHeight="1" x14ac:dyDescent="0.3">
      <c r="A43" s="36"/>
      <c r="B43" s="33"/>
      <c r="C43" s="33"/>
      <c r="D43" s="33"/>
      <c r="E43" s="33"/>
      <c r="F43" s="33"/>
      <c r="G43" s="33"/>
      <c r="H43" s="98"/>
      <c r="I43" s="30"/>
      <c r="M43" s="16"/>
      <c r="N43" s="16"/>
      <c r="O43" s="16"/>
      <c r="P43" s="16"/>
      <c r="Q43" s="16"/>
      <c r="R43" s="16"/>
      <c r="S43" s="16"/>
      <c r="V43" s="60"/>
    </row>
    <row r="44" spans="1:22" ht="18" customHeight="1" x14ac:dyDescent="0.3">
      <c r="A44" s="36"/>
      <c r="B44" s="33"/>
      <c r="C44" s="33"/>
      <c r="D44" s="33"/>
      <c r="E44" s="33"/>
      <c r="F44" s="33"/>
      <c r="G44" s="33"/>
      <c r="H44" s="98"/>
      <c r="I44" s="30"/>
      <c r="M44" s="16"/>
      <c r="N44" s="16"/>
      <c r="O44" s="16"/>
      <c r="P44" s="16"/>
      <c r="Q44" s="16"/>
      <c r="R44" s="16"/>
      <c r="S44" s="16"/>
      <c r="V44" s="60"/>
    </row>
    <row r="45" spans="1:22" ht="18" customHeight="1" x14ac:dyDescent="0.3">
      <c r="A45" s="36"/>
      <c r="B45" s="33"/>
      <c r="C45" s="33"/>
      <c r="D45" s="33"/>
      <c r="E45" s="33"/>
      <c r="F45" s="33"/>
      <c r="G45" s="33"/>
      <c r="H45" s="98"/>
      <c r="I45" s="30"/>
      <c r="M45" s="16"/>
      <c r="N45" s="16"/>
      <c r="O45" s="16"/>
      <c r="P45" s="16"/>
      <c r="Q45" s="16"/>
      <c r="R45" s="16"/>
      <c r="S45" s="16"/>
      <c r="V45" s="60"/>
    </row>
    <row r="46" spans="1:22" ht="18" customHeight="1" x14ac:dyDescent="0.3">
      <c r="A46" s="36"/>
      <c r="B46" s="33"/>
      <c r="C46" s="33"/>
      <c r="D46" s="33"/>
      <c r="E46" s="33"/>
      <c r="F46" s="33"/>
      <c r="G46" s="33"/>
      <c r="H46" s="98"/>
      <c r="I46" s="30"/>
      <c r="M46" s="16"/>
      <c r="N46" s="16"/>
      <c r="O46" s="16"/>
      <c r="P46" s="16"/>
      <c r="Q46" s="16"/>
      <c r="R46" s="16"/>
      <c r="S46" s="16"/>
      <c r="V46" s="60"/>
    </row>
    <row r="47" spans="1:22" ht="18" customHeight="1" x14ac:dyDescent="0.3">
      <c r="A47" s="36"/>
      <c r="B47" s="33"/>
      <c r="C47" s="33"/>
      <c r="D47" s="33"/>
      <c r="E47" s="33"/>
      <c r="F47" s="33"/>
      <c r="G47" s="33"/>
      <c r="H47" s="98"/>
      <c r="I47" s="30"/>
      <c r="L47"/>
      <c r="M47" s="16"/>
      <c r="N47" s="16"/>
      <c r="O47" s="16"/>
      <c r="P47" s="16"/>
      <c r="Q47" s="16"/>
      <c r="R47" s="16"/>
      <c r="S47" s="16"/>
      <c r="V47" s="16"/>
    </row>
    <row r="48" spans="1:22" ht="18" customHeight="1" x14ac:dyDescent="0.3">
      <c r="A48" s="36"/>
      <c r="B48" s="33"/>
      <c r="C48" s="33"/>
      <c r="D48" s="33"/>
      <c r="E48" s="33"/>
      <c r="F48" s="33"/>
      <c r="G48" s="33"/>
      <c r="H48" s="98"/>
      <c r="I48" s="30"/>
      <c r="J48"/>
      <c r="K48"/>
      <c r="M48" s="16"/>
      <c r="N48" s="16"/>
      <c r="O48" s="16"/>
      <c r="P48" s="16"/>
      <c r="Q48" s="16"/>
      <c r="R48" s="16"/>
      <c r="S48" s="16"/>
      <c r="V48" s="16"/>
    </row>
    <row r="49" spans="1:22" ht="18" customHeight="1" x14ac:dyDescent="0.3">
      <c r="A49" s="36"/>
      <c r="B49" s="33"/>
      <c r="C49" s="33"/>
      <c r="D49" s="33"/>
      <c r="E49" s="33"/>
      <c r="F49" s="33"/>
      <c r="G49" s="33"/>
      <c r="H49" s="98"/>
      <c r="I49" s="30"/>
      <c r="M49" s="16"/>
      <c r="N49" s="16"/>
      <c r="O49" s="16"/>
      <c r="P49" s="16"/>
      <c r="Q49" s="16"/>
      <c r="R49" s="16"/>
      <c r="S49" s="16"/>
      <c r="V49" s="16"/>
    </row>
    <row r="50" spans="1:22" ht="18" customHeight="1" x14ac:dyDescent="0.3">
      <c r="A50" s="36"/>
      <c r="B50" s="33"/>
      <c r="C50" s="33"/>
      <c r="D50" s="33"/>
      <c r="E50" s="33"/>
      <c r="F50" s="33"/>
      <c r="G50" s="33"/>
      <c r="H50" s="98"/>
      <c r="I50" s="30"/>
      <c r="M50" s="16"/>
      <c r="N50" s="16"/>
      <c r="O50" s="16"/>
      <c r="P50" s="16"/>
      <c r="Q50" s="16"/>
      <c r="R50" s="16"/>
      <c r="S50" s="86"/>
      <c r="V50" s="16"/>
    </row>
    <row r="51" spans="1:22" ht="18" customHeight="1" x14ac:dyDescent="0.3">
      <c r="A51" s="36"/>
      <c r="B51" s="33"/>
      <c r="C51" s="33"/>
      <c r="D51" s="33"/>
      <c r="E51" s="33"/>
      <c r="F51" s="33"/>
      <c r="G51" s="33"/>
      <c r="H51" s="98"/>
      <c r="I51" s="30"/>
      <c r="M51" s="16"/>
      <c r="N51" s="16"/>
      <c r="O51" s="16"/>
      <c r="P51" s="16"/>
      <c r="Q51" s="16"/>
      <c r="R51" s="16"/>
      <c r="S51" s="16"/>
      <c r="V51" s="16"/>
    </row>
    <row r="52" spans="1:22" ht="18" customHeight="1" x14ac:dyDescent="0.3">
      <c r="A52" s="36"/>
      <c r="B52" s="33"/>
      <c r="C52" s="33"/>
      <c r="D52" s="33"/>
      <c r="E52" s="33"/>
      <c r="F52" s="33"/>
      <c r="G52" s="33"/>
      <c r="H52" s="98"/>
      <c r="I52" s="30"/>
      <c r="M52" s="16"/>
      <c r="N52" s="16"/>
      <c r="O52" s="16"/>
      <c r="P52" s="16"/>
      <c r="Q52" s="16"/>
      <c r="R52" s="16"/>
      <c r="S52" s="16"/>
      <c r="V52" s="16"/>
    </row>
    <row r="53" spans="1:22" ht="18" customHeight="1" x14ac:dyDescent="0.3">
      <c r="A53" s="36"/>
      <c r="B53" s="33"/>
      <c r="C53" s="33"/>
      <c r="D53" s="33"/>
      <c r="E53" s="33"/>
      <c r="F53" s="33"/>
      <c r="G53" s="33"/>
      <c r="H53" s="98"/>
      <c r="I53" s="30"/>
      <c r="L53"/>
      <c r="M53" s="16"/>
      <c r="N53" s="16"/>
      <c r="O53" s="16"/>
      <c r="P53" s="16"/>
      <c r="Q53" s="16"/>
      <c r="R53" s="16"/>
      <c r="S53" s="16"/>
      <c r="V53" s="16"/>
    </row>
    <row r="54" spans="1:22" ht="18" customHeight="1" x14ac:dyDescent="0.3">
      <c r="A54" s="36"/>
      <c r="B54" s="33"/>
      <c r="C54" s="33"/>
      <c r="D54" s="33"/>
      <c r="E54" s="33"/>
      <c r="F54" s="33"/>
      <c r="G54" s="33"/>
      <c r="H54" s="98"/>
      <c r="I54" s="30"/>
      <c r="J54"/>
      <c r="K54"/>
      <c r="L54"/>
      <c r="M54" s="16"/>
      <c r="N54" s="16"/>
      <c r="O54" s="16"/>
      <c r="P54" s="16"/>
      <c r="Q54" s="16"/>
      <c r="R54" s="16"/>
      <c r="S54" s="16"/>
      <c r="V54" s="16"/>
    </row>
    <row r="55" spans="1:22" ht="18" customHeight="1" x14ac:dyDescent="0.3">
      <c r="A55" s="36"/>
      <c r="B55" s="33"/>
      <c r="C55" s="33"/>
      <c r="D55" s="33"/>
      <c r="E55" s="33"/>
      <c r="F55" s="33"/>
      <c r="G55" s="33"/>
      <c r="H55" s="98"/>
      <c r="I55" s="30"/>
      <c r="J55"/>
      <c r="K55"/>
      <c r="L55"/>
      <c r="M55" s="16"/>
      <c r="N55" s="16"/>
      <c r="O55" s="16"/>
      <c r="P55" s="16"/>
      <c r="Q55" s="16"/>
      <c r="R55" s="16"/>
      <c r="S55" s="16"/>
      <c r="V55" s="16"/>
    </row>
    <row r="56" spans="1:22" ht="18" customHeight="1" x14ac:dyDescent="0.3">
      <c r="A56" s="36"/>
      <c r="B56" s="33"/>
      <c r="C56" s="33"/>
      <c r="D56" s="33"/>
      <c r="E56" s="33"/>
      <c r="F56" s="33"/>
      <c r="G56" s="33"/>
      <c r="H56" s="98"/>
      <c r="I56" s="30"/>
      <c r="J56"/>
      <c r="K56"/>
      <c r="L56"/>
      <c r="M56" s="16"/>
      <c r="N56" s="16"/>
      <c r="O56" s="16"/>
      <c r="P56" s="16"/>
      <c r="Q56" s="16"/>
      <c r="R56" s="16"/>
      <c r="S56" s="16"/>
      <c r="V56" s="16"/>
    </row>
    <row r="57" spans="1:22" ht="18" customHeight="1" x14ac:dyDescent="0.3">
      <c r="A57" s="36"/>
      <c r="B57" s="33"/>
      <c r="C57" s="33"/>
      <c r="D57" s="33"/>
      <c r="E57" s="33"/>
      <c r="F57" s="33"/>
      <c r="G57" s="33"/>
      <c r="H57" s="98"/>
      <c r="I57" s="61"/>
      <c r="J57"/>
      <c r="K57"/>
      <c r="L57"/>
      <c r="M57" s="16"/>
      <c r="N57" s="16"/>
      <c r="O57" s="16"/>
      <c r="P57" s="16"/>
      <c r="Q57" s="16"/>
      <c r="R57" s="16"/>
      <c r="S57" s="16"/>
      <c r="V57" s="16"/>
    </row>
    <row r="58" spans="1:22" ht="18" customHeight="1" x14ac:dyDescent="0.3">
      <c r="A58" s="36"/>
      <c r="B58" s="33"/>
      <c r="C58" s="33"/>
      <c r="D58" s="33"/>
      <c r="E58" s="33"/>
      <c r="F58" s="33"/>
      <c r="G58" s="33"/>
      <c r="H58" s="98"/>
      <c r="I58" s="62"/>
      <c r="J58"/>
      <c r="K58"/>
      <c r="L58"/>
      <c r="M58" s="16"/>
      <c r="N58" s="16"/>
      <c r="O58" s="16"/>
      <c r="P58" s="16"/>
      <c r="Q58" s="16"/>
      <c r="R58" s="16"/>
      <c r="S58" s="16"/>
      <c r="V58" s="16"/>
    </row>
    <row r="59" spans="1:22" ht="18" customHeight="1" x14ac:dyDescent="0.3">
      <c r="A59" s="36"/>
      <c r="B59" s="33"/>
      <c r="C59" s="33"/>
      <c r="D59" s="33"/>
      <c r="E59" s="33"/>
      <c r="F59" s="33"/>
      <c r="G59" s="33"/>
      <c r="H59" s="98"/>
      <c r="I59" s="30"/>
      <c r="J59"/>
      <c r="K59"/>
      <c r="L59"/>
      <c r="M59" s="16"/>
      <c r="N59" s="16"/>
      <c r="O59" s="16"/>
      <c r="P59" s="16"/>
      <c r="Q59" s="16"/>
      <c r="R59" s="16"/>
      <c r="S59" s="16"/>
      <c r="V59" s="16"/>
    </row>
    <row r="60" spans="1:22" ht="18" customHeight="1" x14ac:dyDescent="0.3">
      <c r="A60" s="36"/>
      <c r="B60" s="33"/>
      <c r="C60" s="33"/>
      <c r="D60" s="33"/>
      <c r="E60" s="33"/>
      <c r="F60" s="33"/>
      <c r="G60" s="33"/>
      <c r="H60" s="98"/>
      <c r="I60" s="30"/>
      <c r="J60"/>
      <c r="K60"/>
      <c r="L60"/>
      <c r="M60" s="16"/>
      <c r="N60" s="16"/>
      <c r="O60" s="16"/>
      <c r="P60" s="16"/>
      <c r="Q60" s="16"/>
      <c r="R60" s="16"/>
      <c r="S60" s="16"/>
      <c r="V60" s="16"/>
    </row>
    <row r="61" spans="1:22" ht="18" customHeight="1" x14ac:dyDescent="0.3">
      <c r="A61" s="36"/>
      <c r="B61" s="33"/>
      <c r="C61" s="33"/>
      <c r="D61" s="33"/>
      <c r="E61" s="33"/>
      <c r="F61" s="33"/>
      <c r="G61" s="33"/>
      <c r="H61" s="98"/>
      <c r="I61" s="30"/>
      <c r="J61"/>
      <c r="K61"/>
      <c r="L61"/>
      <c r="M61" s="16"/>
      <c r="N61" s="16"/>
      <c r="O61" s="16"/>
      <c r="P61" s="16"/>
      <c r="Q61" s="16"/>
      <c r="R61" s="16"/>
      <c r="S61" s="16"/>
      <c r="V61" s="16"/>
    </row>
    <row r="62" spans="1:22" ht="18" customHeight="1" x14ac:dyDescent="0.3">
      <c r="A62" s="36"/>
      <c r="B62" s="33"/>
      <c r="C62" s="33"/>
      <c r="D62" s="33"/>
      <c r="E62" s="33"/>
      <c r="F62" s="33"/>
      <c r="G62" s="33"/>
      <c r="H62" s="98"/>
      <c r="I62" s="30"/>
      <c r="J62"/>
      <c r="K62"/>
      <c r="L62"/>
      <c r="M62" s="16"/>
      <c r="N62" s="16"/>
      <c r="O62" s="16"/>
      <c r="P62" s="16"/>
      <c r="Q62" s="16"/>
      <c r="R62" s="16"/>
      <c r="S62" s="16"/>
      <c r="V62" s="16"/>
    </row>
    <row r="63" spans="1:22" ht="18" customHeight="1" x14ac:dyDescent="0.3">
      <c r="A63" s="36"/>
      <c r="B63" s="33"/>
      <c r="C63" s="33"/>
      <c r="D63" s="33"/>
      <c r="E63" s="33"/>
      <c r="F63" s="33"/>
      <c r="G63" s="33"/>
      <c r="H63" s="98"/>
      <c r="I63" s="30"/>
      <c r="J63"/>
      <c r="K63"/>
      <c r="L63"/>
      <c r="M63" s="16"/>
      <c r="N63" s="16"/>
      <c r="O63" s="16"/>
      <c r="P63" s="16"/>
      <c r="Q63" s="16"/>
      <c r="R63" s="16"/>
      <c r="S63" s="16"/>
      <c r="V63" s="16"/>
    </row>
    <row r="64" spans="1:22" ht="18" customHeight="1" x14ac:dyDescent="0.3">
      <c r="A64" s="36"/>
      <c r="B64" s="33"/>
      <c r="C64" s="33"/>
      <c r="D64" s="33"/>
      <c r="E64" s="33"/>
      <c r="F64" s="33"/>
      <c r="G64" s="33"/>
      <c r="H64" s="98"/>
      <c r="I64" s="30"/>
      <c r="J64"/>
      <c r="K64"/>
      <c r="L64"/>
      <c r="M64" s="16"/>
      <c r="N64" s="16"/>
      <c r="O64" s="16"/>
      <c r="P64" s="16"/>
      <c r="Q64" s="16"/>
      <c r="R64" s="16"/>
      <c r="S64" s="16"/>
      <c r="V64" s="16"/>
    </row>
    <row r="65" spans="1:22" ht="18" customHeight="1" x14ac:dyDescent="0.3">
      <c r="A65" s="36"/>
      <c r="B65" s="33"/>
      <c r="C65" s="33"/>
      <c r="D65" s="33"/>
      <c r="E65" s="33"/>
      <c r="F65" s="33"/>
      <c r="G65" s="33"/>
      <c r="H65" s="98"/>
      <c r="I65" s="30"/>
      <c r="J65"/>
      <c r="K65"/>
      <c r="L65"/>
      <c r="M65" s="16"/>
      <c r="N65" s="16"/>
      <c r="O65" s="16"/>
      <c r="P65" s="16"/>
      <c r="Q65" s="16"/>
      <c r="R65" s="16"/>
      <c r="S65" s="16"/>
      <c r="V65" s="16"/>
    </row>
    <row r="66" spans="1:22" ht="18" customHeight="1" x14ac:dyDescent="0.3">
      <c r="A66" s="36"/>
      <c r="B66" s="33"/>
      <c r="C66" s="33"/>
      <c r="D66" s="33"/>
      <c r="E66" s="33"/>
      <c r="F66" s="33"/>
      <c r="G66" s="33"/>
      <c r="H66" s="98"/>
      <c r="I66" s="30"/>
      <c r="J66"/>
      <c r="K66"/>
      <c r="L66"/>
      <c r="M66" s="16"/>
      <c r="N66" s="16"/>
      <c r="O66" s="16"/>
      <c r="P66" s="16"/>
      <c r="Q66" s="16"/>
      <c r="R66" s="16"/>
      <c r="S66" s="16"/>
      <c r="V66" s="16"/>
    </row>
    <row r="67" spans="1:22" ht="18" customHeight="1" x14ac:dyDescent="0.3">
      <c r="A67" s="36"/>
      <c r="B67" s="33"/>
      <c r="C67" s="33"/>
      <c r="D67" s="33"/>
      <c r="E67" s="33"/>
      <c r="F67" s="33"/>
      <c r="G67" s="33"/>
      <c r="H67" s="98"/>
      <c r="I67" s="30"/>
      <c r="J67"/>
      <c r="K67"/>
      <c r="L67"/>
      <c r="M67" s="16"/>
      <c r="N67" s="16"/>
      <c r="O67" s="16"/>
      <c r="P67" s="16"/>
      <c r="Q67" s="16"/>
      <c r="R67" s="16"/>
      <c r="S67" s="16"/>
      <c r="V67" s="16"/>
    </row>
    <row r="68" spans="1:22" ht="18" customHeight="1" x14ac:dyDescent="0.3">
      <c r="A68" s="36"/>
      <c r="B68" s="33"/>
      <c r="C68" s="33"/>
      <c r="D68" s="33"/>
      <c r="E68" s="33"/>
      <c r="F68" s="33"/>
      <c r="G68" s="33"/>
      <c r="H68" s="98"/>
      <c r="I68" s="30"/>
      <c r="J68"/>
      <c r="K68"/>
      <c r="L68"/>
      <c r="M68" s="16"/>
      <c r="N68" s="16"/>
      <c r="O68" s="16"/>
      <c r="P68" s="16"/>
      <c r="Q68" s="16"/>
      <c r="R68" s="16"/>
      <c r="S68" s="16"/>
      <c r="V68" s="16"/>
    </row>
    <row r="69" spans="1:22" ht="18" customHeight="1" x14ac:dyDescent="0.3">
      <c r="A69" s="36"/>
      <c r="B69" s="33"/>
      <c r="C69" s="33"/>
      <c r="D69" s="33"/>
      <c r="E69" s="33"/>
      <c r="F69" s="33"/>
      <c r="G69" s="33"/>
      <c r="H69" s="98"/>
      <c r="I69" s="30"/>
      <c r="J69"/>
      <c r="K69"/>
      <c r="L69"/>
      <c r="M69" s="16"/>
      <c r="N69" s="16"/>
      <c r="O69" s="16"/>
      <c r="P69" s="16"/>
      <c r="Q69" s="16"/>
      <c r="R69" s="16"/>
      <c r="S69" s="16"/>
      <c r="V69" s="16"/>
    </row>
    <row r="70" spans="1:22" ht="18" customHeight="1" x14ac:dyDescent="0.3">
      <c r="A70" s="36"/>
      <c r="B70" s="33"/>
      <c r="C70" s="33"/>
      <c r="D70" s="33"/>
      <c r="E70" s="33"/>
      <c r="F70" s="33"/>
      <c r="G70" s="33"/>
      <c r="H70" s="98"/>
      <c r="I70" s="30"/>
      <c r="J70"/>
      <c r="K70"/>
      <c r="L70"/>
      <c r="M70" s="16"/>
      <c r="N70" s="16"/>
      <c r="O70" s="16"/>
      <c r="P70" s="16"/>
      <c r="Q70" s="16"/>
      <c r="R70" s="16"/>
      <c r="S70" s="16"/>
      <c r="V70" s="16"/>
    </row>
    <row r="71" spans="1:22" ht="18" customHeight="1" x14ac:dyDescent="0.3">
      <c r="A71" s="36"/>
      <c r="B71" s="33"/>
      <c r="C71" s="33"/>
      <c r="D71" s="33"/>
      <c r="E71" s="33"/>
      <c r="F71" s="33"/>
      <c r="G71" s="33"/>
      <c r="H71" s="98"/>
      <c r="I71" s="30"/>
      <c r="J71"/>
      <c r="K71"/>
      <c r="L71"/>
      <c r="M71" s="16"/>
      <c r="N71" s="16"/>
      <c r="O71" s="16"/>
      <c r="P71" s="16"/>
      <c r="Q71" s="16"/>
      <c r="R71" s="16"/>
      <c r="S71" s="16"/>
      <c r="V71" s="16"/>
    </row>
    <row r="72" spans="1:22" ht="18" customHeight="1" x14ac:dyDescent="0.3">
      <c r="A72" s="36"/>
      <c r="B72" s="33"/>
      <c r="C72" s="33"/>
      <c r="D72" s="33"/>
      <c r="E72" s="33"/>
      <c r="F72" s="33"/>
      <c r="G72" s="33"/>
      <c r="H72" s="98"/>
      <c r="I72" s="30"/>
      <c r="J72"/>
      <c r="K72"/>
      <c r="L72"/>
      <c r="M72" s="16"/>
      <c r="N72" s="16"/>
      <c r="O72" s="16"/>
      <c r="P72" s="16"/>
      <c r="Q72" s="16"/>
      <c r="R72" s="16"/>
      <c r="S72" s="16"/>
      <c r="V72" s="16"/>
    </row>
    <row r="73" spans="1:22" ht="18" customHeight="1" x14ac:dyDescent="0.3">
      <c r="A73" s="36"/>
      <c r="B73" s="33"/>
      <c r="C73" s="33"/>
      <c r="D73" s="33"/>
      <c r="E73" s="33"/>
      <c r="F73" s="33"/>
      <c r="G73" s="33"/>
      <c r="H73" s="98"/>
      <c r="I73" s="30"/>
      <c r="J73"/>
      <c r="K73"/>
      <c r="L73"/>
      <c r="M73" s="16"/>
      <c r="N73" s="16"/>
      <c r="O73" s="16"/>
      <c r="P73" s="16"/>
      <c r="Q73" s="16"/>
      <c r="R73" s="16"/>
      <c r="S73" s="16"/>
      <c r="V73" s="16"/>
    </row>
    <row r="74" spans="1:22" ht="18" customHeight="1" x14ac:dyDescent="0.3">
      <c r="A74" s="36"/>
      <c r="B74" s="33"/>
      <c r="C74" s="33"/>
      <c r="D74" s="33"/>
      <c r="E74" s="33"/>
      <c r="F74" s="33"/>
      <c r="G74" s="33"/>
      <c r="H74" s="98"/>
      <c r="I74" s="30"/>
      <c r="J74"/>
      <c r="K74"/>
      <c r="L74"/>
      <c r="M74" s="16"/>
      <c r="N74" s="16"/>
      <c r="O74" s="16"/>
      <c r="P74" s="16"/>
      <c r="Q74" s="16"/>
      <c r="R74" s="16"/>
      <c r="S74" s="16"/>
      <c r="V74" s="16"/>
    </row>
    <row r="75" spans="1:22" ht="18" customHeight="1" x14ac:dyDescent="0.3">
      <c r="A75" s="36"/>
      <c r="B75" s="33"/>
      <c r="C75" s="33"/>
      <c r="D75" s="33"/>
      <c r="E75" s="33"/>
      <c r="F75" s="33"/>
      <c r="G75" s="33"/>
      <c r="H75" s="98"/>
      <c r="I75" s="30"/>
      <c r="J75"/>
      <c r="K75"/>
      <c r="L75"/>
      <c r="M75" s="16"/>
      <c r="N75" s="16"/>
      <c r="O75" s="16"/>
      <c r="P75" s="16"/>
      <c r="Q75" s="16"/>
      <c r="R75" s="16"/>
      <c r="S75" s="16"/>
      <c r="V75" s="16"/>
    </row>
    <row r="76" spans="1:22" ht="18" customHeight="1" x14ac:dyDescent="0.3">
      <c r="A76" s="36"/>
      <c r="B76" s="33"/>
      <c r="C76" s="33"/>
      <c r="D76" s="33"/>
      <c r="E76" s="33"/>
      <c r="F76" s="33"/>
      <c r="G76" s="33"/>
      <c r="H76" s="98"/>
      <c r="I76" s="30"/>
      <c r="J76"/>
      <c r="K76"/>
      <c r="L76"/>
      <c r="M76" s="16"/>
      <c r="N76" s="16"/>
      <c r="O76" s="16"/>
      <c r="P76" s="16"/>
      <c r="Q76" s="16"/>
      <c r="R76" s="16"/>
      <c r="S76" s="16"/>
      <c r="V76" s="16"/>
    </row>
    <row r="77" spans="1:22" ht="18" customHeight="1" x14ac:dyDescent="0.3">
      <c r="A77" s="36"/>
      <c r="B77" s="33"/>
      <c r="C77" s="33"/>
      <c r="D77" s="33"/>
      <c r="E77" s="33"/>
      <c r="F77" s="33"/>
      <c r="G77" s="33"/>
      <c r="H77" s="98"/>
      <c r="I77" s="30"/>
      <c r="J77"/>
      <c r="K77"/>
      <c r="L77"/>
      <c r="M77" s="16"/>
      <c r="N77" s="16"/>
      <c r="O77" s="16"/>
    </row>
    <row r="78" spans="1:22" ht="18" customHeight="1" x14ac:dyDescent="0.3">
      <c r="A78" s="36"/>
      <c r="B78" s="33"/>
      <c r="C78" s="33"/>
      <c r="D78" s="33"/>
      <c r="E78" s="33"/>
      <c r="F78" s="33"/>
      <c r="G78" s="33"/>
      <c r="H78" s="98"/>
      <c r="I78" s="30"/>
      <c r="J78"/>
      <c r="K78"/>
      <c r="L78"/>
    </row>
    <row r="79" spans="1:22" ht="18" customHeight="1" x14ac:dyDescent="0.3">
      <c r="A79" s="36"/>
      <c r="B79" s="33"/>
      <c r="C79" s="33"/>
      <c r="D79" s="33"/>
      <c r="E79" s="33"/>
      <c r="F79" s="33"/>
      <c r="G79" s="33"/>
      <c r="H79" s="98"/>
      <c r="I79" s="30"/>
      <c r="J79"/>
      <c r="K79"/>
      <c r="L79"/>
    </row>
    <row r="80" spans="1:22" ht="18" customHeight="1" x14ac:dyDescent="0.3">
      <c r="A80" s="36"/>
      <c r="B80" s="33"/>
      <c r="C80" s="33"/>
      <c r="D80" s="33"/>
      <c r="E80" s="33"/>
      <c r="F80" s="33"/>
      <c r="G80" s="33"/>
      <c r="H80" s="98"/>
      <c r="I80" s="30"/>
      <c r="J80"/>
      <c r="K80"/>
      <c r="L80"/>
    </row>
    <row r="81" spans="1:12" ht="18" customHeight="1" x14ac:dyDescent="0.3">
      <c r="A81" s="36"/>
      <c r="B81" s="33"/>
      <c r="C81" s="33"/>
      <c r="D81" s="33"/>
      <c r="E81" s="33"/>
      <c r="F81" s="33"/>
      <c r="G81" s="33"/>
      <c r="H81" s="98"/>
      <c r="I81" s="30"/>
      <c r="J81"/>
      <c r="K81"/>
      <c r="L81"/>
    </row>
    <row r="82" spans="1:12" ht="18" customHeight="1" x14ac:dyDescent="0.3">
      <c r="A82" s="36"/>
      <c r="B82" s="33"/>
      <c r="C82" s="33"/>
      <c r="D82" s="33"/>
      <c r="E82" s="33"/>
      <c r="F82" s="33"/>
      <c r="G82" s="33"/>
      <c r="H82" s="98"/>
      <c r="I82" s="30"/>
      <c r="J82"/>
      <c r="K82"/>
      <c r="L82"/>
    </row>
    <row r="83" spans="1:12" ht="18" customHeight="1" x14ac:dyDescent="0.3">
      <c r="A83" s="36"/>
      <c r="B83" s="33"/>
      <c r="C83" s="33"/>
      <c r="D83" s="33"/>
      <c r="E83" s="33"/>
      <c r="F83" s="33"/>
      <c r="G83" s="33"/>
      <c r="H83" s="98"/>
      <c r="I83" s="30"/>
      <c r="J83"/>
      <c r="K83"/>
      <c r="L83"/>
    </row>
    <row r="84" spans="1:12" ht="18" customHeight="1" x14ac:dyDescent="0.3">
      <c r="A84" s="36"/>
      <c r="B84" s="33"/>
      <c r="C84" s="33"/>
      <c r="D84" s="33"/>
      <c r="E84" s="33"/>
      <c r="F84" s="33"/>
      <c r="G84" s="33"/>
      <c r="H84" s="98"/>
      <c r="I84" s="30"/>
      <c r="J84"/>
      <c r="K84"/>
      <c r="L84"/>
    </row>
    <row r="85" spans="1:12" ht="18" customHeight="1" x14ac:dyDescent="0.3">
      <c r="A85" s="36"/>
      <c r="B85" s="33"/>
      <c r="C85" s="33"/>
      <c r="D85" s="33"/>
      <c r="E85" s="33"/>
      <c r="F85" s="33"/>
      <c r="G85" s="33"/>
      <c r="H85" s="98"/>
      <c r="I85" s="30"/>
      <c r="J85"/>
      <c r="K85"/>
      <c r="L85"/>
    </row>
    <row r="86" spans="1:12" ht="18" customHeight="1" x14ac:dyDescent="0.3">
      <c r="A86" s="36"/>
      <c r="B86" s="33"/>
      <c r="C86" s="33"/>
      <c r="D86" s="33"/>
      <c r="E86" s="33"/>
      <c r="F86" s="33"/>
      <c r="G86" s="33"/>
      <c r="H86" s="98"/>
      <c r="I86" s="30"/>
      <c r="J86"/>
      <c r="K86"/>
      <c r="L86"/>
    </row>
    <row r="87" spans="1:12" ht="18" customHeight="1" x14ac:dyDescent="0.3">
      <c r="A87" s="36"/>
      <c r="B87" s="33"/>
      <c r="C87" s="33"/>
      <c r="D87" s="33"/>
      <c r="E87" s="33"/>
      <c r="F87" s="33"/>
      <c r="G87" s="33"/>
      <c r="H87" s="98"/>
      <c r="I87" s="30"/>
      <c r="J87"/>
      <c r="K87"/>
      <c r="L87"/>
    </row>
    <row r="88" spans="1:12" ht="18" customHeight="1" x14ac:dyDescent="0.3">
      <c r="A88" s="36"/>
      <c r="B88" s="33"/>
      <c r="C88" s="33"/>
      <c r="D88" s="33"/>
      <c r="E88" s="33"/>
      <c r="F88" s="33"/>
      <c r="G88" s="33"/>
      <c r="H88" s="98"/>
      <c r="I88" s="30"/>
      <c r="J88"/>
      <c r="K88"/>
      <c r="L88"/>
    </row>
    <row r="89" spans="1:12" ht="18" customHeight="1" x14ac:dyDescent="0.3">
      <c r="A89" s="36"/>
      <c r="B89" s="33"/>
      <c r="C89" s="33"/>
      <c r="D89" s="33"/>
      <c r="E89" s="33"/>
      <c r="F89" s="33"/>
      <c r="G89" s="33"/>
      <c r="H89" s="98"/>
      <c r="I89" s="30"/>
      <c r="J89"/>
      <c r="K89"/>
      <c r="L89"/>
    </row>
    <row r="90" spans="1:12" ht="18" customHeight="1" x14ac:dyDescent="0.3">
      <c r="A90" s="36"/>
      <c r="B90" s="33"/>
      <c r="C90" s="33"/>
      <c r="D90" s="33"/>
      <c r="E90" s="33"/>
      <c r="F90" s="33"/>
      <c r="G90" s="33"/>
      <c r="H90" s="98"/>
      <c r="I90" s="30"/>
      <c r="J90"/>
      <c r="K90"/>
      <c r="L90"/>
    </row>
    <row r="91" spans="1:12" ht="18" customHeight="1" x14ac:dyDescent="0.3">
      <c r="A91" s="36"/>
      <c r="B91" s="33"/>
      <c r="C91" s="33"/>
      <c r="D91" s="33"/>
      <c r="E91" s="33"/>
      <c r="F91" s="33"/>
      <c r="G91" s="33"/>
      <c r="H91" s="98"/>
      <c r="I91" s="30"/>
      <c r="J91"/>
      <c r="K91"/>
      <c r="L91"/>
    </row>
    <row r="92" spans="1:12" ht="18" customHeight="1" x14ac:dyDescent="0.3">
      <c r="A92" s="36"/>
      <c r="B92" s="33"/>
      <c r="C92" s="33"/>
      <c r="D92" s="33"/>
      <c r="E92" s="33"/>
      <c r="F92" s="33"/>
      <c r="G92" s="33"/>
      <c r="H92" s="98"/>
      <c r="I92" s="30"/>
      <c r="J92"/>
      <c r="K92"/>
      <c r="L92"/>
    </row>
    <row r="93" spans="1:12" ht="18" customHeight="1" x14ac:dyDescent="0.3">
      <c r="A93" s="36"/>
      <c r="B93" s="33"/>
      <c r="C93" s="33"/>
      <c r="D93" s="33"/>
      <c r="E93" s="33"/>
      <c r="F93" s="33"/>
      <c r="G93" s="33"/>
      <c r="H93" s="45"/>
      <c r="I93" s="30"/>
      <c r="J93"/>
      <c r="K93"/>
      <c r="L93"/>
    </row>
    <row r="94" spans="1:12" ht="18" customHeight="1" x14ac:dyDescent="0.3">
      <c r="A94" s="36"/>
      <c r="B94" s="33"/>
      <c r="C94" s="33"/>
      <c r="D94" s="33"/>
      <c r="E94" s="33"/>
      <c r="F94" s="33"/>
      <c r="G94" s="33"/>
      <c r="H94" s="45"/>
      <c r="I94" s="30"/>
      <c r="J94"/>
      <c r="K94"/>
      <c r="L94"/>
    </row>
    <row r="95" spans="1:12" ht="18" customHeight="1" x14ac:dyDescent="0.3">
      <c r="A95" s="36"/>
      <c r="B95" s="33"/>
      <c r="C95" s="33"/>
      <c r="D95" s="33"/>
      <c r="E95" s="33"/>
      <c r="F95" s="33"/>
      <c r="G95" s="33"/>
      <c r="H95" s="45"/>
      <c r="I95" s="30"/>
      <c r="J95"/>
      <c r="K95"/>
      <c r="L95"/>
    </row>
    <row r="96" spans="1:12" ht="18" customHeight="1" x14ac:dyDescent="0.3">
      <c r="A96" s="36"/>
      <c r="B96" s="33"/>
      <c r="C96" s="33"/>
      <c r="D96" s="33"/>
      <c r="E96" s="33"/>
      <c r="F96" s="33"/>
      <c r="G96" s="33"/>
      <c r="H96" s="45"/>
      <c r="I96" s="30"/>
      <c r="J96"/>
      <c r="K96"/>
      <c r="L96"/>
    </row>
    <row r="97" spans="1:12" ht="18" customHeight="1" x14ac:dyDescent="0.3">
      <c r="A97" s="36"/>
      <c r="B97" s="33"/>
      <c r="C97" s="33"/>
      <c r="D97" s="33"/>
      <c r="E97" s="33"/>
      <c r="F97" s="33"/>
      <c r="G97" s="33"/>
      <c r="H97" s="45"/>
      <c r="I97" s="30"/>
      <c r="J97"/>
      <c r="K97"/>
      <c r="L97"/>
    </row>
    <row r="98" spans="1:12" ht="18" customHeight="1" x14ac:dyDescent="0.3">
      <c r="A98" s="36"/>
      <c r="B98" s="33"/>
      <c r="C98" s="33"/>
      <c r="D98" s="33"/>
      <c r="E98" s="33"/>
      <c r="F98" s="33"/>
      <c r="G98" s="33"/>
      <c r="H98" s="45"/>
      <c r="I98" s="30"/>
      <c r="J98"/>
      <c r="K98"/>
      <c r="L98"/>
    </row>
    <row r="99" spans="1:12" ht="18" customHeight="1" x14ac:dyDescent="0.3">
      <c r="A99" s="36"/>
      <c r="B99" s="33"/>
      <c r="C99" s="33"/>
      <c r="D99" s="33"/>
      <c r="E99" s="33"/>
      <c r="F99" s="33"/>
      <c r="G99" s="33"/>
      <c r="H99" s="45"/>
      <c r="I99" s="30"/>
      <c r="J99"/>
      <c r="K99"/>
      <c r="L99"/>
    </row>
    <row r="100" spans="1:12" ht="18" customHeight="1" x14ac:dyDescent="0.3">
      <c r="A100" s="36"/>
      <c r="B100" s="33"/>
      <c r="C100" s="33"/>
      <c r="D100" s="33"/>
      <c r="E100" s="33"/>
      <c r="F100" s="33"/>
      <c r="G100" s="33"/>
      <c r="H100" s="45"/>
      <c r="I100" s="30"/>
      <c r="J100"/>
      <c r="K100"/>
      <c r="L100"/>
    </row>
    <row r="101" spans="1:12" ht="18" customHeight="1" x14ac:dyDescent="0.3">
      <c r="A101" s="36"/>
      <c r="B101" s="33"/>
      <c r="C101" s="33"/>
      <c r="D101" s="33"/>
      <c r="E101" s="33"/>
      <c r="F101" s="33"/>
      <c r="G101" s="33"/>
      <c r="H101" s="45"/>
      <c r="I101" s="30"/>
      <c r="J101"/>
      <c r="K101"/>
      <c r="L101"/>
    </row>
    <row r="102" spans="1:12" ht="18" customHeight="1" x14ac:dyDescent="0.3">
      <c r="A102" s="36"/>
      <c r="B102" s="33"/>
      <c r="C102" s="33"/>
      <c r="D102" s="33"/>
      <c r="E102" s="33"/>
      <c r="F102" s="33"/>
      <c r="G102" s="33"/>
      <c r="H102" s="45"/>
      <c r="I102" s="30"/>
      <c r="J102"/>
      <c r="K102"/>
      <c r="L102"/>
    </row>
    <row r="103" spans="1:12" ht="18" customHeight="1" x14ac:dyDescent="0.3">
      <c r="A103" s="36"/>
      <c r="B103" s="33"/>
      <c r="C103" s="33"/>
      <c r="D103" s="33"/>
      <c r="E103" s="33"/>
      <c r="F103" s="33"/>
      <c r="G103" s="33"/>
      <c r="H103" s="45"/>
      <c r="I103" s="30"/>
      <c r="J103"/>
      <c r="K103"/>
      <c r="L103"/>
    </row>
    <row r="104" spans="1:12" ht="18" customHeight="1" x14ac:dyDescent="0.3">
      <c r="A104" s="36"/>
      <c r="B104" s="33"/>
      <c r="C104" s="33"/>
      <c r="D104" s="33"/>
      <c r="E104" s="33"/>
      <c r="F104" s="33"/>
      <c r="G104" s="33"/>
      <c r="H104" s="45"/>
      <c r="I104" s="30"/>
      <c r="J104"/>
      <c r="K104"/>
      <c r="L104"/>
    </row>
    <row r="105" spans="1:12" ht="18" customHeight="1" x14ac:dyDescent="0.3">
      <c r="A105" s="36"/>
      <c r="B105" s="33"/>
      <c r="C105" s="33"/>
      <c r="D105" s="33"/>
      <c r="E105" s="33"/>
      <c r="F105" s="33"/>
      <c r="G105" s="33"/>
      <c r="H105" s="45"/>
      <c r="I105" s="30"/>
      <c r="J105"/>
      <c r="K105"/>
      <c r="L105"/>
    </row>
    <row r="106" spans="1:12" ht="18" customHeight="1" x14ac:dyDescent="0.3">
      <c r="A106" s="36"/>
      <c r="B106" s="33"/>
      <c r="C106" s="33"/>
      <c r="D106" s="33"/>
      <c r="E106" s="33"/>
      <c r="F106" s="33"/>
      <c r="G106" s="33"/>
      <c r="H106" s="45"/>
      <c r="I106" s="30"/>
      <c r="J106"/>
      <c r="K106"/>
      <c r="L106"/>
    </row>
    <row r="107" spans="1:12" ht="18" customHeight="1" x14ac:dyDescent="0.3">
      <c r="A107" s="36"/>
      <c r="B107" s="33"/>
      <c r="C107" s="33"/>
      <c r="D107" s="33"/>
      <c r="E107" s="33"/>
      <c r="F107" s="33"/>
      <c r="G107" s="33"/>
      <c r="H107" s="45"/>
      <c r="I107" s="30"/>
      <c r="J107"/>
      <c r="K107"/>
      <c r="L107"/>
    </row>
    <row r="108" spans="1:12" ht="18" customHeight="1" x14ac:dyDescent="0.3">
      <c r="A108" s="36"/>
      <c r="B108" s="33"/>
      <c r="C108" s="33"/>
      <c r="D108" s="33"/>
      <c r="E108" s="33"/>
      <c r="F108" s="33"/>
      <c r="G108" s="33"/>
      <c r="H108" s="45"/>
      <c r="I108" s="30"/>
      <c r="J108"/>
      <c r="K108"/>
      <c r="L108"/>
    </row>
    <row r="109" spans="1:12" ht="18" customHeight="1" x14ac:dyDescent="0.3">
      <c r="H109" s="45"/>
      <c r="I109" s="30"/>
      <c r="J109"/>
      <c r="K109"/>
      <c r="L109"/>
    </row>
    <row r="110" spans="1:12" ht="18" customHeight="1" x14ac:dyDescent="0.3">
      <c r="H110" s="45"/>
      <c r="I110" s="30"/>
      <c r="J110"/>
      <c r="K110"/>
      <c r="L110"/>
    </row>
    <row r="111" spans="1:12" x14ac:dyDescent="0.3">
      <c r="H111" s="45"/>
      <c r="I111" s="30"/>
      <c r="L111"/>
    </row>
    <row r="112" spans="1:12" x14ac:dyDescent="0.3">
      <c r="H112" s="45"/>
      <c r="I112" s="30"/>
      <c r="J112"/>
      <c r="K112"/>
      <c r="L112"/>
    </row>
    <row r="113" spans="8:12" x14ac:dyDescent="0.3">
      <c r="H113" s="45"/>
      <c r="I113" s="30"/>
      <c r="J113"/>
      <c r="K113"/>
      <c r="L113"/>
    </row>
    <row r="114" spans="8:12" x14ac:dyDescent="0.3">
      <c r="H114" s="45"/>
      <c r="I114" s="30"/>
      <c r="J114"/>
      <c r="K114"/>
      <c r="L114"/>
    </row>
    <row r="115" spans="8:12" x14ac:dyDescent="0.3">
      <c r="H115" s="45"/>
      <c r="I115" s="30"/>
      <c r="J115"/>
      <c r="K115"/>
      <c r="L115"/>
    </row>
    <row r="116" spans="8:12" x14ac:dyDescent="0.3">
      <c r="H116" s="45"/>
      <c r="I116" s="30"/>
      <c r="J116"/>
      <c r="K116"/>
      <c r="L116"/>
    </row>
    <row r="117" spans="8:12" x14ac:dyDescent="0.3">
      <c r="H117" s="45"/>
      <c r="I117" s="30"/>
      <c r="J117"/>
      <c r="K117"/>
      <c r="L117"/>
    </row>
    <row r="118" spans="8:12" x14ac:dyDescent="0.3">
      <c r="H118" s="45"/>
      <c r="I118" s="30"/>
      <c r="J118"/>
      <c r="K118"/>
      <c r="L118"/>
    </row>
    <row r="119" spans="8:12" x14ac:dyDescent="0.3">
      <c r="H119" s="45"/>
      <c r="I119" s="30"/>
      <c r="J119"/>
      <c r="K119"/>
      <c r="L119"/>
    </row>
    <row r="120" spans="8:12" x14ac:dyDescent="0.3">
      <c r="H120" s="45"/>
      <c r="I120" s="30"/>
      <c r="J120"/>
      <c r="K120"/>
      <c r="L120"/>
    </row>
    <row r="121" spans="8:12" x14ac:dyDescent="0.3">
      <c r="H121" s="45"/>
      <c r="I121" s="30"/>
      <c r="J121"/>
      <c r="K121"/>
      <c r="L121"/>
    </row>
    <row r="122" spans="8:12" x14ac:dyDescent="0.3">
      <c r="H122" s="45"/>
      <c r="I122" s="30"/>
      <c r="J122"/>
      <c r="K122"/>
      <c r="L122"/>
    </row>
    <row r="123" spans="8:12" x14ac:dyDescent="0.3">
      <c r="H123" s="45"/>
      <c r="I123" s="30"/>
      <c r="J123"/>
      <c r="K123"/>
      <c r="L123"/>
    </row>
    <row r="124" spans="8:12" x14ac:dyDescent="0.3">
      <c r="H124" s="45"/>
      <c r="I124" s="30"/>
      <c r="J124"/>
      <c r="K124"/>
      <c r="L124"/>
    </row>
    <row r="125" spans="8:12" x14ac:dyDescent="0.3">
      <c r="I125" s="30"/>
      <c r="J125"/>
      <c r="K125"/>
      <c r="L125"/>
    </row>
    <row r="126" spans="8:12" x14ac:dyDescent="0.3">
      <c r="I126" s="30"/>
      <c r="J126"/>
      <c r="K126"/>
      <c r="L126"/>
    </row>
    <row r="127" spans="8:12" x14ac:dyDescent="0.3">
      <c r="I127" s="30"/>
      <c r="J127"/>
      <c r="K127"/>
      <c r="L127"/>
    </row>
    <row r="128" spans="8:12" x14ac:dyDescent="0.3">
      <c r="I128" s="30"/>
      <c r="J128"/>
      <c r="K128"/>
      <c r="L128"/>
    </row>
    <row r="129" spans="9:12" x14ac:dyDescent="0.3">
      <c r="I129" s="30"/>
      <c r="J129"/>
      <c r="K129"/>
      <c r="L129"/>
    </row>
    <row r="130" spans="9:12" x14ac:dyDescent="0.3">
      <c r="I130" s="8"/>
      <c r="J130"/>
      <c r="K130"/>
      <c r="L130"/>
    </row>
    <row r="131" spans="9:12" x14ac:dyDescent="0.3">
      <c r="I131" s="8"/>
      <c r="J131"/>
      <c r="K131"/>
      <c r="L131"/>
    </row>
    <row r="132" spans="9:12" x14ac:dyDescent="0.3">
      <c r="I132" s="8"/>
      <c r="J132"/>
      <c r="K132"/>
      <c r="L132"/>
    </row>
    <row r="133" spans="9:12" x14ac:dyDescent="0.3">
      <c r="I133" s="8"/>
      <c r="J133"/>
      <c r="K133"/>
      <c r="L133"/>
    </row>
    <row r="134" spans="9:12" x14ac:dyDescent="0.3">
      <c r="I134" s="8"/>
      <c r="J134"/>
      <c r="K134"/>
      <c r="L134"/>
    </row>
    <row r="135" spans="9:12" x14ac:dyDescent="0.3">
      <c r="I135" s="8"/>
      <c r="J135"/>
      <c r="K135"/>
    </row>
    <row r="136" spans="9:12" x14ac:dyDescent="0.3">
      <c r="I136" s="8"/>
    </row>
  </sheetData>
  <mergeCells count="9">
    <mergeCell ref="C21:D21"/>
    <mergeCell ref="U25:V25"/>
    <mergeCell ref="A1:A2"/>
    <mergeCell ref="A3:A20"/>
    <mergeCell ref="T4:U4"/>
    <mergeCell ref="W4:Z4"/>
    <mergeCell ref="M8:N8"/>
    <mergeCell ref="Q8:R8"/>
    <mergeCell ref="T10:U10"/>
  </mergeCells>
  <phoneticPr fontId="1" type="noConversion"/>
  <conditionalFormatting sqref="F42:F43 E24:E37">
    <cfRule type="containsText" dxfId="4" priority="5" operator="containsText" text="카드">
      <formula>NOT(ISERROR(SEARCH("카드",E24)))</formula>
    </cfRule>
  </conditionalFormatting>
  <conditionalFormatting sqref="E38:E41">
    <cfRule type="containsText" dxfId="3" priority="4" operator="containsText" text="카드">
      <formula>NOT(ISERROR(SEARCH("카드",E38)))</formula>
    </cfRule>
  </conditionalFormatting>
  <conditionalFormatting sqref="H24:H83 G24:G48">
    <cfRule type="cellIs" dxfId="2" priority="3" operator="equal">
      <formula>"수입"</formula>
    </cfRule>
  </conditionalFormatting>
  <conditionalFormatting sqref="E4:E21">
    <cfRule type="dataBar" priority="6">
      <dataBar>
        <cfvo type="percent" val="0"/>
        <cfvo type="percent" val="100"/>
        <color rgb="FFFF0000"/>
      </dataBar>
      <extLst>
        <ext xmlns:x14="http://schemas.microsoft.com/office/spreadsheetml/2009/9/main" uri="{B025F937-C7B1-47D3-B67F-A62EFF666E3E}">
          <x14:id>{AEBAA77C-5D80-4ED9-9FF9-71534006147E}</x14:id>
        </ext>
      </extLst>
    </cfRule>
  </conditionalFormatting>
  <conditionalFormatting sqref="G23:H23">
    <cfRule type="cellIs" dxfId="1" priority="1" operator="equal">
      <formula>"수입"</formula>
    </cfRule>
  </conditionalFormatting>
  <conditionalFormatting sqref="E23">
    <cfRule type="containsText" dxfId="0" priority="2" operator="containsText" text="카드">
      <formula>NOT(ISERROR(SEARCH("카드",E23)))</formula>
    </cfRule>
  </conditionalFormatting>
  <dataValidations count="6">
    <dataValidation type="list" allowBlank="1" showInputMessage="1" showErrorMessage="1" sqref="B24:B43" xr:uid="{48701FD5-5F30-4E97-AB57-D790FE13D63B}">
      <formula1>결제방법</formula1>
    </dataValidation>
    <dataValidation type="list" allowBlank="1" showInputMessage="1" showErrorMessage="1" sqref="H24:H78 G24:G43" xr:uid="{8E2692D8-71CE-4986-B08F-9F98F814359B}">
      <formula1>"수입, 지출"</formula1>
    </dataValidation>
    <dataValidation type="list" allowBlank="1" showInputMessage="1" showErrorMessage="1" sqref="I130:I136" xr:uid="{50777D48-1EFD-4B23-B15E-0DAF446DA453}">
      <formula1>INDIRECT(G38)</formula1>
    </dataValidation>
    <dataValidation type="list" allowBlank="1" showInputMessage="1" showErrorMessage="1" sqref="D24:D44" xr:uid="{18C980B1-14BF-44E5-95A9-7EEDA847732A}">
      <formula1>INDIRECT(C24)</formula1>
    </dataValidation>
    <dataValidation type="list" allowBlank="1" showInputMessage="1" showErrorMessage="1" sqref="H79 C24:C37 G44" xr:uid="{E5F7D409-BB91-4765-BAE8-CF7A0A1CDCEA}">
      <formula1>대항목</formula1>
    </dataValidation>
    <dataValidation type="list" allowBlank="1" showInputMessage="1" showErrorMessage="1" sqref="L41" xr:uid="{FF73C42E-A425-49B0-AAA3-B158E96F0D52}">
      <formula1>INDIRECT(J42)</formula1>
    </dataValidation>
  </dataValidations>
  <pageMargins left="0.7" right="0.7" top="0.75" bottom="0.75" header="0.3" footer="0.3"/>
  <pageSetup paperSize="9" orientation="portrait" horizontalDpi="0" verticalDpi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EBAA77C-5D80-4ED9-9FF9-71534006147E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E4:E21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5411C-316C-458F-8677-40C0F256FAE1}">
  <dimension ref="A1:AA136"/>
  <sheetViews>
    <sheetView showGridLines="0" tabSelected="1" workbookViewId="0">
      <pane ySplit="23" topLeftCell="A24" activePane="bottomLeft" state="frozen"/>
      <selection pane="bottomLeft" activeCell="C34" sqref="C34"/>
    </sheetView>
  </sheetViews>
  <sheetFormatPr defaultRowHeight="16.5" x14ac:dyDescent="0.3"/>
  <cols>
    <col min="1" max="1" width="24" bestFit="1" customWidth="1"/>
    <col min="2" max="2" width="10.625" style="2" customWidth="1"/>
    <col min="3" max="3" width="13" style="2" bestFit="1" customWidth="1"/>
    <col min="4" max="4" width="10.5" style="2" customWidth="1"/>
    <col min="5" max="5" width="19.375" style="2" customWidth="1"/>
    <col min="6" max="6" width="14.625" style="2" customWidth="1"/>
    <col min="7" max="7" width="22.125" style="2" customWidth="1"/>
    <col min="8" max="8" width="0.75" style="2" customWidth="1"/>
    <col min="9" max="9" width="10.875" style="2" customWidth="1"/>
    <col min="10" max="10" width="9.625" style="2" bestFit="1" customWidth="1"/>
    <col min="11" max="11" width="7.75" style="2" customWidth="1"/>
    <col min="12" max="12" width="1.875" style="2" customWidth="1"/>
    <col min="13" max="13" width="10.25" customWidth="1"/>
    <col min="14" max="14" width="9.875" bestFit="1" customWidth="1"/>
    <col min="15" max="15" width="5.625" customWidth="1"/>
    <col min="16" max="16" width="1.5" customWidth="1"/>
    <col min="17" max="18" width="9.125" customWidth="1"/>
    <col min="19" max="19" width="5.75" customWidth="1"/>
    <col min="20" max="21" width="9.125" style="16" customWidth="1"/>
    <col min="22" max="22" width="1" customWidth="1"/>
    <col min="23" max="25" width="9.125" style="16" customWidth="1"/>
    <col min="26" max="26" width="9" style="16" customWidth="1"/>
    <col min="27" max="27" width="9" style="16"/>
  </cols>
  <sheetData>
    <row r="1" spans="1:26" ht="18" customHeight="1" x14ac:dyDescent="0.3">
      <c r="A1" s="139">
        <v>43475</v>
      </c>
      <c r="B1" s="12"/>
      <c r="C1" s="12"/>
      <c r="I1" s="11" t="s">
        <v>100</v>
      </c>
      <c r="J1" s="1"/>
      <c r="K1" s="1"/>
      <c r="L1" s="1"/>
      <c r="M1" s="1"/>
      <c r="N1" s="1"/>
    </row>
    <row r="2" spans="1:26" ht="13.5" customHeight="1" x14ac:dyDescent="0.3">
      <c r="A2" s="140"/>
      <c r="B2" s="12"/>
      <c r="C2" s="12"/>
      <c r="E2" s="74"/>
      <c r="F2" s="73"/>
      <c r="G2" s="73"/>
      <c r="H2" s="73"/>
      <c r="I2" s="9">
        <v>1</v>
      </c>
      <c r="J2" s="10"/>
      <c r="K2" s="10"/>
      <c r="L2" s="10"/>
      <c r="M2" s="10"/>
      <c r="N2" s="10"/>
    </row>
    <row r="3" spans="1:26" ht="12.75" customHeight="1" x14ac:dyDescent="0.3">
      <c r="A3" s="141" t="s">
        <v>101</v>
      </c>
      <c r="B3" s="75" t="s">
        <v>82</v>
      </c>
      <c r="C3" s="76" t="s">
        <v>120</v>
      </c>
      <c r="D3" s="75" t="s">
        <v>119</v>
      </c>
      <c r="E3" s="76" t="s">
        <v>99</v>
      </c>
      <c r="F3" s="75" t="s">
        <v>121</v>
      </c>
      <c r="G3" s="71" t="s">
        <v>134</v>
      </c>
      <c r="H3" s="74"/>
      <c r="I3" s="9">
        <v>2</v>
      </c>
      <c r="J3" s="10"/>
      <c r="K3" s="10"/>
      <c r="L3" s="10"/>
      <c r="M3" s="10"/>
      <c r="N3" s="10"/>
      <c r="O3" s="1"/>
      <c r="P3" s="1"/>
    </row>
    <row r="4" spans="1:26" ht="12.75" customHeight="1" x14ac:dyDescent="0.3">
      <c r="A4" s="142"/>
      <c r="B4" s="77" t="s">
        <v>90</v>
      </c>
      <c r="C4" s="78">
        <v>410000</v>
      </c>
      <c r="D4" s="79">
        <f t="shared" ref="D4:D19" si="0">SUMIF($C$24:$C$178,B4,$F$24:$F$178)</f>
        <v>0</v>
      </c>
      <c r="E4" s="80">
        <f t="shared" ref="E4:E19" si="1">D4/C4</f>
        <v>0</v>
      </c>
      <c r="F4" s="81">
        <f t="shared" ref="F4:F19" si="2">C4-D4</f>
        <v>410000</v>
      </c>
      <c r="G4" s="120"/>
      <c r="H4" s="72"/>
      <c r="I4" s="9">
        <v>3</v>
      </c>
      <c r="J4" s="10"/>
      <c r="K4" s="10"/>
      <c r="L4" s="10"/>
      <c r="M4" s="10"/>
      <c r="N4" s="10"/>
      <c r="O4" s="53"/>
      <c r="P4" s="53"/>
      <c r="T4" s="145"/>
      <c r="U4" s="145"/>
      <c r="W4" s="146"/>
      <c r="X4" s="146"/>
      <c r="Y4" s="146"/>
      <c r="Z4" s="146"/>
    </row>
    <row r="5" spans="1:26" ht="12.75" customHeight="1" x14ac:dyDescent="0.3">
      <c r="A5" s="142"/>
      <c r="B5" s="77" t="s">
        <v>88</v>
      </c>
      <c r="C5" s="78">
        <v>397500</v>
      </c>
      <c r="D5" s="79">
        <f t="shared" si="0"/>
        <v>0</v>
      </c>
      <c r="E5" s="80">
        <f t="shared" si="1"/>
        <v>0</v>
      </c>
      <c r="F5" s="81">
        <f t="shared" si="2"/>
        <v>397500</v>
      </c>
      <c r="G5" s="120"/>
      <c r="H5" s="72"/>
      <c r="I5" s="9">
        <v>4</v>
      </c>
      <c r="J5" s="10"/>
      <c r="K5" s="10"/>
      <c r="L5" s="10"/>
      <c r="M5" s="10"/>
      <c r="N5" s="10"/>
      <c r="T5" s="74"/>
      <c r="U5" s="73"/>
      <c r="W5" s="43"/>
      <c r="X5" s="43"/>
      <c r="Y5" s="43"/>
      <c r="Z5" s="43"/>
    </row>
    <row r="6" spans="1:26" ht="12.75" customHeight="1" x14ac:dyDescent="0.25">
      <c r="A6" s="142"/>
      <c r="B6" s="77" t="s">
        <v>74</v>
      </c>
      <c r="C6" s="78">
        <v>400000</v>
      </c>
      <c r="D6" s="79">
        <f t="shared" si="0"/>
        <v>0</v>
      </c>
      <c r="E6" s="80">
        <f t="shared" si="1"/>
        <v>0</v>
      </c>
      <c r="F6" s="81">
        <f t="shared" si="2"/>
        <v>400000</v>
      </c>
      <c r="G6" s="120"/>
      <c r="H6" s="72"/>
      <c r="I6" s="9"/>
      <c r="J6" s="10"/>
      <c r="K6" s="10"/>
      <c r="L6" s="10"/>
      <c r="M6" s="10"/>
      <c r="N6" s="10"/>
      <c r="T6" s="90"/>
      <c r="U6" s="73"/>
      <c r="W6" s="43"/>
      <c r="X6" s="43"/>
      <c r="Y6" s="43"/>
      <c r="Z6" s="43"/>
    </row>
    <row r="7" spans="1:26" ht="12.75" customHeight="1" x14ac:dyDescent="0.25">
      <c r="A7" s="142"/>
      <c r="B7" s="77" t="s">
        <v>72</v>
      </c>
      <c r="C7" s="78">
        <v>30000</v>
      </c>
      <c r="D7" s="79">
        <f t="shared" si="0"/>
        <v>0</v>
      </c>
      <c r="E7" s="80">
        <f t="shared" si="1"/>
        <v>0</v>
      </c>
      <c r="F7" s="81">
        <f t="shared" si="2"/>
        <v>30000</v>
      </c>
      <c r="G7" s="120"/>
      <c r="H7" s="72"/>
      <c r="L7" s="53"/>
      <c r="T7" s="90"/>
      <c r="U7" s="73"/>
      <c r="W7" s="53"/>
      <c r="X7" s="44"/>
      <c r="Y7" s="87"/>
      <c r="Z7" s="53"/>
    </row>
    <row r="8" spans="1:26" ht="12.75" customHeight="1" x14ac:dyDescent="0.25">
      <c r="A8" s="142"/>
      <c r="B8" s="77" t="s">
        <v>122</v>
      </c>
      <c r="C8" s="78">
        <v>30000</v>
      </c>
      <c r="D8" s="79">
        <f t="shared" si="0"/>
        <v>0</v>
      </c>
      <c r="E8" s="80">
        <f t="shared" si="1"/>
        <v>0</v>
      </c>
      <c r="F8" s="81">
        <f t="shared" si="2"/>
        <v>30000</v>
      </c>
      <c r="G8" s="120"/>
      <c r="H8" s="72"/>
      <c r="I8" s="65" t="s">
        <v>126</v>
      </c>
      <c r="J8" s="66">
        <f>SUMIF($C$24:$C$178,I8,$F$24:$F$178)</f>
        <v>0</v>
      </c>
      <c r="K8" s="65" t="s">
        <v>127</v>
      </c>
      <c r="L8" s="53"/>
      <c r="M8" s="144" t="s">
        <v>94</v>
      </c>
      <c r="N8" s="144"/>
      <c r="O8" s="105" t="s">
        <v>129</v>
      </c>
      <c r="Q8" s="147" t="s">
        <v>93</v>
      </c>
      <c r="R8" s="148"/>
      <c r="S8" s="105" t="s">
        <v>129</v>
      </c>
      <c r="T8" s="90"/>
      <c r="U8" s="73"/>
      <c r="W8" s="53"/>
      <c r="X8" s="44"/>
      <c r="Y8" s="87"/>
      <c r="Z8" s="53"/>
    </row>
    <row r="9" spans="1:26" ht="12.75" customHeight="1" x14ac:dyDescent="0.3">
      <c r="A9" s="142"/>
      <c r="B9" s="77" t="s">
        <v>71</v>
      </c>
      <c r="C9" s="78">
        <v>50000</v>
      </c>
      <c r="D9" s="79">
        <f t="shared" si="0"/>
        <v>0</v>
      </c>
      <c r="E9" s="80">
        <f t="shared" si="1"/>
        <v>0</v>
      </c>
      <c r="F9" s="81">
        <f t="shared" si="2"/>
        <v>50000</v>
      </c>
      <c r="G9" s="120"/>
      <c r="H9" s="72"/>
      <c r="I9" s="67" t="s">
        <v>20</v>
      </c>
      <c r="J9" s="69">
        <f t="shared" ref="J9:J14" si="3">SUMIF($D$24:$D$178,I9,$F$24:$F$178)</f>
        <v>0</v>
      </c>
      <c r="K9" s="103" t="e">
        <f t="shared" ref="K9:K14" si="4">J9/$J$8</f>
        <v>#DIV/0!</v>
      </c>
      <c r="L9" s="53"/>
      <c r="M9" s="106" t="s">
        <v>17</v>
      </c>
      <c r="N9" s="107">
        <f>SUMIF($D$24:$D$151,M9,$F$24:$F$151)</f>
        <v>0</v>
      </c>
      <c r="O9" s="70" t="e">
        <f>N9/N12</f>
        <v>#DIV/0!</v>
      </c>
      <c r="Q9" s="5" t="s">
        <v>19</v>
      </c>
      <c r="R9" s="111">
        <f>SUMIF($D$24:$D$179,Q9,$F$24:$F$179)</f>
        <v>0</v>
      </c>
      <c r="S9" s="70" t="e">
        <f>R9/$R$17</f>
        <v>#DIV/0!</v>
      </c>
      <c r="W9" s="53"/>
      <c r="X9" s="44"/>
      <c r="Y9" s="87"/>
      <c r="Z9" s="53"/>
    </row>
    <row r="10" spans="1:26" ht="12.75" customHeight="1" x14ac:dyDescent="0.3">
      <c r="A10" s="142"/>
      <c r="B10" s="82" t="s">
        <v>91</v>
      </c>
      <c r="C10" s="78">
        <v>50000</v>
      </c>
      <c r="D10" s="79">
        <f t="shared" si="0"/>
        <v>0</v>
      </c>
      <c r="E10" s="80">
        <f t="shared" si="1"/>
        <v>0</v>
      </c>
      <c r="F10" s="81">
        <f t="shared" si="2"/>
        <v>50000</v>
      </c>
      <c r="G10" s="120"/>
      <c r="H10" s="72"/>
      <c r="I10" s="67" t="s">
        <v>21</v>
      </c>
      <c r="J10" s="69">
        <f t="shared" si="3"/>
        <v>0</v>
      </c>
      <c r="K10" s="103" t="e">
        <f t="shared" si="4"/>
        <v>#DIV/0!</v>
      </c>
      <c r="L10" s="53"/>
      <c r="M10" s="106" t="s">
        <v>108</v>
      </c>
      <c r="N10" s="107">
        <f>SUMIF($D$24:$D$151,M10,$F$24:$F$151)</f>
        <v>0</v>
      </c>
      <c r="O10" s="70" t="e">
        <f>N10/N12</f>
        <v>#DIV/0!</v>
      </c>
      <c r="Q10" s="5" t="s">
        <v>109</v>
      </c>
      <c r="R10" s="111">
        <f>SUMIF($D$24:$D$179,Q10,$F$24:$F$179)</f>
        <v>0</v>
      </c>
      <c r="S10" s="70" t="e">
        <f t="shared" ref="S10:S16" si="5">R10/$R$17</f>
        <v>#DIV/0!</v>
      </c>
      <c r="T10" s="149"/>
      <c r="U10" s="149"/>
      <c r="W10" s="88"/>
      <c r="X10" s="89"/>
      <c r="Y10" s="88"/>
      <c r="Z10" s="88"/>
    </row>
    <row r="11" spans="1:26" ht="12.75" customHeight="1" x14ac:dyDescent="0.3">
      <c r="A11" s="142"/>
      <c r="B11" s="82" t="s">
        <v>79</v>
      </c>
      <c r="C11" s="78">
        <v>200000</v>
      </c>
      <c r="D11" s="79">
        <f t="shared" si="0"/>
        <v>0</v>
      </c>
      <c r="E11" s="80">
        <f t="shared" si="1"/>
        <v>0</v>
      </c>
      <c r="F11" s="81">
        <f t="shared" si="2"/>
        <v>200000</v>
      </c>
      <c r="G11" s="120"/>
      <c r="H11" s="72"/>
      <c r="I11" s="67" t="s">
        <v>22</v>
      </c>
      <c r="J11" s="69">
        <f t="shared" si="3"/>
        <v>0</v>
      </c>
      <c r="K11" s="103" t="e">
        <f t="shared" si="4"/>
        <v>#DIV/0!</v>
      </c>
      <c r="L11" s="53"/>
      <c r="M11" s="106" t="s">
        <v>83</v>
      </c>
      <c r="N11" s="107">
        <f>SUMIF($D$24:$D$58,M11,$F$24:$F$58)</f>
        <v>0</v>
      </c>
      <c r="O11" s="70" t="e">
        <f>N11/N12</f>
        <v>#DIV/0!</v>
      </c>
      <c r="Q11" s="5" t="s">
        <v>96</v>
      </c>
      <c r="R11" s="111">
        <f>SUMIF($D$24:$D$179,Q11,$F$24:$F$179)</f>
        <v>0</v>
      </c>
      <c r="S11" s="70" t="e">
        <f t="shared" si="5"/>
        <v>#DIV/0!</v>
      </c>
      <c r="T11" s="91"/>
      <c r="U11" s="73"/>
    </row>
    <row r="12" spans="1:26" ht="12.75" customHeight="1" x14ac:dyDescent="0.3">
      <c r="A12" s="142"/>
      <c r="B12" s="82" t="s">
        <v>68</v>
      </c>
      <c r="C12" s="78">
        <v>128580</v>
      </c>
      <c r="D12" s="79">
        <f t="shared" si="0"/>
        <v>0</v>
      </c>
      <c r="E12" s="80">
        <f t="shared" si="1"/>
        <v>0</v>
      </c>
      <c r="F12" s="81">
        <f t="shared" si="2"/>
        <v>128580</v>
      </c>
      <c r="G12" s="120"/>
      <c r="H12" s="72"/>
      <c r="I12" s="67" t="s">
        <v>23</v>
      </c>
      <c r="J12" s="69">
        <f t="shared" si="3"/>
        <v>0</v>
      </c>
      <c r="K12" s="103" t="e">
        <f t="shared" si="4"/>
        <v>#DIV/0!</v>
      </c>
      <c r="L12" s="53"/>
      <c r="M12" s="109" t="s">
        <v>95</v>
      </c>
      <c r="N12" s="110">
        <f>SUM(N9:N11)</f>
        <v>0</v>
      </c>
      <c r="O12" s="67"/>
      <c r="Q12" s="4" t="s">
        <v>77</v>
      </c>
      <c r="R12" s="111">
        <f>SUMIF($D$24:$D$179,Q12,$F$24:$F$179)</f>
        <v>0</v>
      </c>
      <c r="S12" s="70" t="e">
        <f t="shared" si="5"/>
        <v>#DIV/0!</v>
      </c>
      <c r="T12" s="91"/>
      <c r="U12" s="73"/>
    </row>
    <row r="13" spans="1:26" ht="12.75" customHeight="1" x14ac:dyDescent="0.3">
      <c r="A13" s="142"/>
      <c r="B13" s="82" t="s">
        <v>76</v>
      </c>
      <c r="C13" s="78">
        <v>42718</v>
      </c>
      <c r="D13" s="79">
        <f t="shared" si="0"/>
        <v>0</v>
      </c>
      <c r="E13" s="80">
        <f t="shared" si="1"/>
        <v>0</v>
      </c>
      <c r="F13" s="81">
        <f t="shared" si="2"/>
        <v>42718</v>
      </c>
      <c r="G13" s="120"/>
      <c r="H13" s="72"/>
      <c r="I13" s="67" t="s">
        <v>89</v>
      </c>
      <c r="J13" s="69">
        <f t="shared" si="3"/>
        <v>0</v>
      </c>
      <c r="K13" s="103" t="e">
        <f t="shared" si="4"/>
        <v>#DIV/0!</v>
      </c>
      <c r="L13" s="54"/>
      <c r="Q13" s="6" t="s">
        <v>43</v>
      </c>
      <c r="R13" s="111">
        <f>SUMIF($D$24:$D$179,Q13,$F$24:$F$179)</f>
        <v>0</v>
      </c>
      <c r="S13" s="70" t="e">
        <f t="shared" si="5"/>
        <v>#DIV/0!</v>
      </c>
      <c r="T13" s="91"/>
      <c r="U13" s="73"/>
    </row>
    <row r="14" spans="1:26" ht="12.75" customHeight="1" x14ac:dyDescent="0.3">
      <c r="A14" s="142"/>
      <c r="B14" s="82" t="s">
        <v>78</v>
      </c>
      <c r="C14" s="78">
        <v>50000</v>
      </c>
      <c r="D14" s="79">
        <f t="shared" si="0"/>
        <v>0</v>
      </c>
      <c r="E14" s="80">
        <f t="shared" si="1"/>
        <v>0</v>
      </c>
      <c r="F14" s="81">
        <f t="shared" si="2"/>
        <v>50000</v>
      </c>
      <c r="G14" s="120"/>
      <c r="H14" s="72"/>
      <c r="I14" s="67" t="s">
        <v>84</v>
      </c>
      <c r="J14" s="69">
        <f t="shared" si="3"/>
        <v>0</v>
      </c>
      <c r="K14" s="103" t="e">
        <f t="shared" si="4"/>
        <v>#DIV/0!</v>
      </c>
      <c r="L14" s="55"/>
      <c r="Q14" s="4" t="s">
        <v>4</v>
      </c>
      <c r="R14" s="111">
        <f>SUMIF($C$24:$C$179,Q14,$F$24:$F$179)</f>
        <v>0</v>
      </c>
      <c r="S14" s="70" t="e">
        <f t="shared" si="5"/>
        <v>#DIV/0!</v>
      </c>
      <c r="T14" s="91"/>
      <c r="U14" s="73"/>
    </row>
    <row r="15" spans="1:26" ht="12.75" customHeight="1" x14ac:dyDescent="0.3">
      <c r="A15" s="142"/>
      <c r="B15" s="82" t="s">
        <v>92</v>
      </c>
      <c r="C15" s="78">
        <v>250000</v>
      </c>
      <c r="D15" s="79">
        <f t="shared" si="0"/>
        <v>0</v>
      </c>
      <c r="E15" s="80">
        <f t="shared" si="1"/>
        <v>0</v>
      </c>
      <c r="F15" s="81">
        <f t="shared" si="2"/>
        <v>250000</v>
      </c>
      <c r="G15" s="120"/>
      <c r="H15" s="72"/>
      <c r="J15" s="113"/>
      <c r="K15" s="104"/>
      <c r="L15" s="55"/>
      <c r="O15" s="64"/>
      <c r="P15" s="15"/>
      <c r="Q15" s="6" t="s">
        <v>14</v>
      </c>
      <c r="R15" s="111">
        <f>SUMIF($C$24:$C$179,Q15,$F$24:$F$179)</f>
        <v>0</v>
      </c>
      <c r="S15" s="70" t="e">
        <f t="shared" si="5"/>
        <v>#DIV/0!</v>
      </c>
    </row>
    <row r="16" spans="1:26" ht="12.75" customHeight="1" x14ac:dyDescent="0.3">
      <c r="A16" s="142"/>
      <c r="B16" s="82" t="s">
        <v>98</v>
      </c>
      <c r="C16" s="78">
        <v>300000</v>
      </c>
      <c r="D16" s="79">
        <f t="shared" si="0"/>
        <v>0</v>
      </c>
      <c r="E16" s="80">
        <f t="shared" si="1"/>
        <v>0</v>
      </c>
      <c r="F16" s="81">
        <f t="shared" si="2"/>
        <v>300000</v>
      </c>
      <c r="G16" s="120"/>
      <c r="H16" s="72"/>
      <c r="I16" s="48" t="s">
        <v>5</v>
      </c>
      <c r="J16" s="49">
        <f>SUMIF($C$24:$C$178,I16,$F$24:$F$178)</f>
        <v>0</v>
      </c>
      <c r="K16" s="48" t="s">
        <v>124</v>
      </c>
      <c r="L16" s="55"/>
      <c r="M16" s="68" t="s">
        <v>79</v>
      </c>
      <c r="N16" s="66">
        <f>SUMIF($C$24:$C$178,M16,$F$24:$F$178)</f>
        <v>0</v>
      </c>
      <c r="O16" s="68" t="s">
        <v>124</v>
      </c>
      <c r="Q16" s="6" t="s">
        <v>79</v>
      </c>
      <c r="R16" s="111">
        <f>SUMIF($C$24:$C$179,Q16,$F$24:$F$179)</f>
        <v>0</v>
      </c>
      <c r="S16" s="70" t="e">
        <f t="shared" si="5"/>
        <v>#DIV/0!</v>
      </c>
      <c r="W16" s="15"/>
    </row>
    <row r="17" spans="1:23" ht="12.75" customHeight="1" x14ac:dyDescent="0.3">
      <c r="A17" s="142"/>
      <c r="B17" s="82" t="s">
        <v>73</v>
      </c>
      <c r="C17" s="78">
        <v>115000</v>
      </c>
      <c r="D17" s="79">
        <f t="shared" si="0"/>
        <v>0</v>
      </c>
      <c r="E17" s="80">
        <f t="shared" si="1"/>
        <v>0</v>
      </c>
      <c r="F17" s="81">
        <f t="shared" si="2"/>
        <v>115000</v>
      </c>
      <c r="G17" s="120"/>
      <c r="H17" s="72"/>
      <c r="I17" s="50" t="s">
        <v>24</v>
      </c>
      <c r="J17" s="51">
        <f>SUMIF($D$24:$D$178,I17,$F$24:$F$178)</f>
        <v>0</v>
      </c>
      <c r="K17" s="52" t="e">
        <f>J17/$J$16</f>
        <v>#DIV/0!</v>
      </c>
      <c r="L17" s="55"/>
      <c r="M17" s="67" t="s">
        <v>37</v>
      </c>
      <c r="N17" s="69">
        <f>SUMIF($D$24:$D$178,M17,$F$24:$F$178)</f>
        <v>0</v>
      </c>
      <c r="O17" s="70" t="e">
        <f>N17/$N$16</f>
        <v>#DIV/0!</v>
      </c>
      <c r="Q17" s="7" t="s">
        <v>95</v>
      </c>
      <c r="R17" s="112">
        <f>SUM(R9:R16)</f>
        <v>0</v>
      </c>
      <c r="S17" s="108"/>
      <c r="W17" s="15"/>
    </row>
    <row r="18" spans="1:23" ht="12.75" customHeight="1" x14ac:dyDescent="0.3">
      <c r="A18" s="142"/>
      <c r="B18" s="82" t="s">
        <v>75</v>
      </c>
      <c r="C18" s="78">
        <v>100000</v>
      </c>
      <c r="D18" s="79">
        <f t="shared" si="0"/>
        <v>0</v>
      </c>
      <c r="E18" s="80">
        <f t="shared" si="1"/>
        <v>0</v>
      </c>
      <c r="F18" s="81">
        <f t="shared" si="2"/>
        <v>100000</v>
      </c>
      <c r="G18" s="120"/>
      <c r="H18" s="72"/>
      <c r="I18" s="50" t="s">
        <v>25</v>
      </c>
      <c r="J18" s="51">
        <f>SUMIF($D$24:$D$178,I18,$F$24:$F$178)</f>
        <v>0</v>
      </c>
      <c r="K18" s="52" t="e">
        <f>J18/$J$16</f>
        <v>#DIV/0!</v>
      </c>
      <c r="L18" s="53"/>
      <c r="M18" s="67" t="s">
        <v>41</v>
      </c>
      <c r="N18" s="69">
        <f>SUMIF($D$24:$D$178,M18,$F$24:$F$178)</f>
        <v>0</v>
      </c>
      <c r="O18" s="70" t="e">
        <f>N18/$N$16</f>
        <v>#DIV/0!</v>
      </c>
      <c r="P18" s="47"/>
      <c r="W18" s="59"/>
    </row>
    <row r="19" spans="1:23" ht="12.75" customHeight="1" x14ac:dyDescent="0.3">
      <c r="A19" s="142"/>
      <c r="B19" s="82" t="s">
        <v>69</v>
      </c>
      <c r="C19" s="78">
        <v>10000</v>
      </c>
      <c r="D19" s="79">
        <f t="shared" si="0"/>
        <v>0</v>
      </c>
      <c r="E19" s="80">
        <f t="shared" si="1"/>
        <v>0</v>
      </c>
      <c r="F19" s="81">
        <f t="shared" si="2"/>
        <v>10000</v>
      </c>
      <c r="G19" s="120"/>
      <c r="H19" s="72"/>
      <c r="I19" s="50" t="s">
        <v>113</v>
      </c>
      <c r="J19" s="51">
        <f>SUMIF($D$24:$D$178,I19,$F$24:$F$178)</f>
        <v>0</v>
      </c>
      <c r="K19" s="52" t="e">
        <f>J19/$J$16</f>
        <v>#DIV/0!</v>
      </c>
      <c r="L19" s="53"/>
      <c r="M19" s="67" t="s">
        <v>39</v>
      </c>
      <c r="N19" s="69">
        <f>SUMIF($D$24:$D$178,M19,$F$24:$F$178)</f>
        <v>0</v>
      </c>
      <c r="O19" s="70" t="e">
        <f>N19/$N$16</f>
        <v>#DIV/0!</v>
      </c>
      <c r="P19" s="53"/>
    </row>
    <row r="20" spans="1:23" ht="12.75" customHeight="1" x14ac:dyDescent="0.3">
      <c r="A20" s="143"/>
      <c r="B20" s="83" t="s">
        <v>95</v>
      </c>
      <c r="C20" s="101">
        <f>SUM(C4:C19)</f>
        <v>2563798</v>
      </c>
      <c r="D20" s="102">
        <f>SUM(D4:D19)</f>
        <v>0</v>
      </c>
      <c r="E20" s="84" t="s">
        <v>130</v>
      </c>
      <c r="F20" s="85">
        <f>SUM(F4:F19)</f>
        <v>2563798</v>
      </c>
      <c r="G20" s="121"/>
      <c r="H20" s="32"/>
      <c r="I20" s="50" t="s">
        <v>70</v>
      </c>
      <c r="J20" s="51">
        <f>SUMIF($D$24:$D$178,I20,$F$24:$F$178)</f>
        <v>0</v>
      </c>
      <c r="K20" s="52" t="e">
        <f>J20/$J$16</f>
        <v>#DIV/0!</v>
      </c>
      <c r="L20" s="53"/>
      <c r="M20" s="67" t="s">
        <v>38</v>
      </c>
      <c r="N20" s="69">
        <f>SUMIF($D$24:$D$178,M20,$F$24:$F$178)</f>
        <v>0</v>
      </c>
      <c r="O20" s="70" t="e">
        <f>N20/$N$16</f>
        <v>#DIV/0!</v>
      </c>
      <c r="P20" s="64"/>
    </row>
    <row r="21" spans="1:23" ht="12.75" customHeight="1" x14ac:dyDescent="0.3">
      <c r="A21" s="31"/>
      <c r="B21" s="100" t="s">
        <v>131</v>
      </c>
      <c r="C21" s="136">
        <f>N12-D20</f>
        <v>0</v>
      </c>
      <c r="D21" s="137"/>
      <c r="E21" s="13"/>
      <c r="G21" s="53"/>
      <c r="H21" s="53"/>
      <c r="I21" s="63"/>
      <c r="J21" s="53"/>
      <c r="K21" s="53"/>
      <c r="L21" s="64"/>
      <c r="M21" s="64"/>
      <c r="N21" s="64"/>
      <c r="O21" s="64"/>
      <c r="P21" s="53"/>
      <c r="Q21" s="15"/>
    </row>
    <row r="22" spans="1:23" ht="9.75" customHeight="1" x14ac:dyDescent="0.3">
      <c r="I22" s="64"/>
      <c r="J22" s="64"/>
      <c r="K22" s="64"/>
      <c r="L22" s="53"/>
      <c r="M22" s="53"/>
      <c r="N22" s="53"/>
      <c r="O22" s="53"/>
      <c r="P22" s="47"/>
      <c r="Q22" s="16"/>
    </row>
    <row r="23" spans="1:23" ht="18.75" customHeight="1" x14ac:dyDescent="0.3">
      <c r="A23" s="92" t="s">
        <v>0</v>
      </c>
      <c r="B23" s="93" t="s">
        <v>102</v>
      </c>
      <c r="C23" s="93" t="s">
        <v>103</v>
      </c>
      <c r="D23" s="93" t="s">
        <v>104</v>
      </c>
      <c r="E23" s="94" t="s">
        <v>105</v>
      </c>
      <c r="F23" s="95" t="s">
        <v>106</v>
      </c>
      <c r="G23" s="93" t="s">
        <v>1</v>
      </c>
      <c r="H23" s="99"/>
      <c r="I23" s="53"/>
      <c r="J23" s="53"/>
      <c r="K23" s="53"/>
      <c r="P23" s="47"/>
      <c r="Q23" s="16"/>
    </row>
    <row r="24" spans="1:23" ht="18" customHeight="1" x14ac:dyDescent="0.3">
      <c r="A24" s="36"/>
      <c r="B24" s="33"/>
      <c r="C24" s="33"/>
      <c r="D24" s="33"/>
      <c r="E24" s="33"/>
      <c r="F24" s="33"/>
      <c r="G24" s="33"/>
      <c r="H24" s="97"/>
      <c r="J24"/>
      <c r="K24"/>
    </row>
    <row r="25" spans="1:23" ht="18" customHeight="1" x14ac:dyDescent="0.3">
      <c r="A25" s="36"/>
      <c r="B25" s="33"/>
      <c r="C25" s="33"/>
      <c r="D25" s="33"/>
      <c r="E25" s="33"/>
      <c r="F25" s="33"/>
      <c r="G25" s="33"/>
      <c r="H25" s="98"/>
      <c r="I25" s="96"/>
      <c r="J25"/>
      <c r="K25"/>
      <c r="P25" s="16"/>
      <c r="Q25" s="16"/>
      <c r="R25" s="16"/>
      <c r="S25" s="16"/>
      <c r="U25" s="138"/>
      <c r="V25" s="138"/>
    </row>
    <row r="26" spans="1:23" ht="18" customHeight="1" x14ac:dyDescent="0.3">
      <c r="A26" s="36"/>
      <c r="B26" s="33"/>
      <c r="C26" s="33"/>
      <c r="D26" s="33"/>
      <c r="E26" s="33"/>
      <c r="F26" s="33"/>
      <c r="G26" s="33"/>
      <c r="H26" s="98"/>
      <c r="I26" s="96"/>
      <c r="M26" s="16"/>
      <c r="N26" s="16"/>
      <c r="O26" s="16"/>
      <c r="P26" s="16"/>
      <c r="Q26" s="16"/>
      <c r="R26" s="16"/>
      <c r="S26" s="16"/>
      <c r="U26" s="15"/>
      <c r="V26" s="15"/>
    </row>
    <row r="27" spans="1:23" ht="18" customHeight="1" x14ac:dyDescent="0.3">
      <c r="A27" s="36"/>
      <c r="B27" s="33"/>
      <c r="C27" s="33"/>
      <c r="D27" s="33"/>
      <c r="E27" s="33"/>
      <c r="F27" s="33"/>
      <c r="G27" s="33"/>
      <c r="H27" s="98"/>
      <c r="I27" s="46"/>
      <c r="M27" s="16"/>
      <c r="N27" s="16"/>
      <c r="O27" s="16"/>
      <c r="P27" s="16"/>
      <c r="Q27" s="16"/>
      <c r="R27" s="16"/>
      <c r="S27" s="16"/>
      <c r="U27" s="57"/>
      <c r="V27" s="58"/>
    </row>
    <row r="28" spans="1:23" ht="18" customHeight="1" x14ac:dyDescent="0.3">
      <c r="A28" s="36"/>
      <c r="B28" s="33"/>
      <c r="C28" s="33"/>
      <c r="D28" s="33"/>
      <c r="E28" s="33"/>
      <c r="F28" s="33"/>
      <c r="G28" s="33"/>
      <c r="H28" s="98"/>
      <c r="I28" s="46"/>
      <c r="M28" s="16"/>
      <c r="N28" s="16"/>
      <c r="O28" s="16"/>
      <c r="P28" s="16"/>
      <c r="Q28" s="16"/>
      <c r="R28" s="16"/>
      <c r="S28" s="44"/>
      <c r="U28" s="57"/>
      <c r="V28" s="58"/>
    </row>
    <row r="29" spans="1:23" ht="18" customHeight="1" x14ac:dyDescent="0.3">
      <c r="A29" s="36"/>
      <c r="B29" s="33"/>
      <c r="C29" s="33"/>
      <c r="D29" s="33"/>
      <c r="E29" s="33"/>
      <c r="F29" s="33"/>
      <c r="G29" s="33"/>
      <c r="H29" s="98"/>
      <c r="I29" s="61"/>
      <c r="M29" s="16"/>
      <c r="N29" s="16"/>
      <c r="O29" s="16"/>
      <c r="P29" s="16"/>
      <c r="Q29" s="16"/>
      <c r="R29" s="16"/>
      <c r="S29" s="16"/>
      <c r="U29" s="57"/>
      <c r="V29" s="58"/>
    </row>
    <row r="30" spans="1:23" ht="18" customHeight="1" x14ac:dyDescent="0.3">
      <c r="A30" s="36"/>
      <c r="B30" s="33"/>
      <c r="C30" s="33"/>
      <c r="D30" s="33"/>
      <c r="E30" s="33"/>
      <c r="F30" s="33"/>
      <c r="G30" s="33"/>
      <c r="H30" s="98"/>
      <c r="I30" s="61"/>
      <c r="L30"/>
      <c r="M30" s="16"/>
      <c r="N30" s="16"/>
      <c r="O30" s="16"/>
      <c r="P30" s="16"/>
      <c r="Q30" s="16"/>
      <c r="R30" s="16"/>
      <c r="S30" s="16"/>
      <c r="U30" s="57"/>
      <c r="V30" s="58"/>
    </row>
    <row r="31" spans="1:23" ht="18" customHeight="1" x14ac:dyDescent="0.3">
      <c r="A31" s="36"/>
      <c r="B31" s="33"/>
      <c r="C31" s="33"/>
      <c r="D31" s="33"/>
      <c r="E31" s="33"/>
      <c r="F31" s="33"/>
      <c r="G31" s="33"/>
      <c r="H31" s="98"/>
      <c r="I31" s="61"/>
      <c r="J31"/>
      <c r="K31"/>
      <c r="M31" s="16"/>
      <c r="N31" s="16"/>
      <c r="O31" s="16"/>
      <c r="P31" s="16"/>
      <c r="Q31" s="16"/>
      <c r="R31" s="16"/>
      <c r="S31" s="16"/>
      <c r="U31" s="57"/>
      <c r="V31" s="58"/>
    </row>
    <row r="32" spans="1:23" ht="18" customHeight="1" x14ac:dyDescent="0.3">
      <c r="A32" s="36"/>
      <c r="B32" s="33"/>
      <c r="C32" s="33"/>
      <c r="D32" s="33"/>
      <c r="E32" s="33"/>
      <c r="F32" s="33"/>
      <c r="G32" s="33"/>
      <c r="H32" s="98"/>
      <c r="I32" s="61"/>
      <c r="M32" s="16"/>
      <c r="N32" s="16"/>
      <c r="O32" s="16"/>
      <c r="P32" s="16"/>
      <c r="Q32" s="16"/>
      <c r="R32" s="16"/>
      <c r="S32" s="16"/>
      <c r="U32" s="57"/>
      <c r="V32" s="58"/>
    </row>
    <row r="33" spans="1:22" ht="18" customHeight="1" x14ac:dyDescent="0.3">
      <c r="A33" s="36"/>
      <c r="B33" s="33"/>
      <c r="C33" s="33"/>
      <c r="D33" s="33"/>
      <c r="E33" s="33"/>
      <c r="F33" s="33"/>
      <c r="G33" s="33"/>
      <c r="H33" s="98"/>
      <c r="I33" s="61"/>
      <c r="M33" s="16"/>
      <c r="N33" s="16"/>
      <c r="O33" s="16"/>
      <c r="P33" s="16"/>
      <c r="Q33" s="16"/>
      <c r="R33" s="16"/>
      <c r="S33" s="16"/>
      <c r="U33" s="57"/>
      <c r="V33" s="58"/>
    </row>
    <row r="34" spans="1:22" ht="18" customHeight="1" x14ac:dyDescent="0.3">
      <c r="A34" s="36"/>
      <c r="B34" s="33"/>
      <c r="C34" s="33"/>
      <c r="D34" s="33"/>
      <c r="E34" s="33"/>
      <c r="F34" s="33"/>
      <c r="G34" s="33"/>
      <c r="H34" s="98"/>
      <c r="I34" s="61"/>
      <c r="M34" s="16"/>
      <c r="N34" s="16"/>
      <c r="O34" s="16"/>
      <c r="P34" s="16"/>
      <c r="Q34" s="16"/>
      <c r="R34" s="16"/>
      <c r="S34" s="16"/>
      <c r="U34" s="57"/>
      <c r="V34" s="58"/>
    </row>
    <row r="35" spans="1:22" ht="18" customHeight="1" x14ac:dyDescent="0.3">
      <c r="A35" s="36"/>
      <c r="B35" s="33"/>
      <c r="C35" s="33"/>
      <c r="D35" s="33"/>
      <c r="E35" s="33"/>
      <c r="F35" s="33"/>
      <c r="G35" s="33"/>
      <c r="H35" s="98"/>
      <c r="I35" s="61"/>
      <c r="M35" s="16"/>
      <c r="N35" s="16"/>
      <c r="O35" s="16"/>
      <c r="P35" s="16"/>
      <c r="Q35" s="16"/>
      <c r="R35" s="16"/>
      <c r="S35" s="16"/>
      <c r="U35" s="57"/>
      <c r="V35" s="58"/>
    </row>
    <row r="36" spans="1:22" ht="18" customHeight="1" x14ac:dyDescent="0.3">
      <c r="A36" s="36"/>
      <c r="B36" s="33"/>
      <c r="C36" s="33"/>
      <c r="D36" s="33"/>
      <c r="E36" s="33"/>
      <c r="F36" s="33"/>
      <c r="G36" s="33"/>
      <c r="H36" s="98"/>
      <c r="I36" s="61"/>
      <c r="M36" s="16"/>
      <c r="N36" s="16"/>
      <c r="O36" s="16"/>
      <c r="P36" s="16"/>
      <c r="Q36" s="16"/>
      <c r="R36" s="16"/>
      <c r="S36" s="16"/>
      <c r="U36" s="57"/>
      <c r="V36" s="58"/>
    </row>
    <row r="37" spans="1:22" ht="18" customHeight="1" x14ac:dyDescent="0.3">
      <c r="A37" s="36"/>
      <c r="B37" s="33"/>
      <c r="C37" s="33"/>
      <c r="D37" s="33"/>
      <c r="E37" s="33"/>
      <c r="F37" s="33"/>
      <c r="G37" s="33"/>
      <c r="H37" s="98"/>
      <c r="I37" s="46"/>
      <c r="M37" s="16"/>
      <c r="N37" s="16"/>
      <c r="O37" s="16"/>
      <c r="P37" s="16"/>
      <c r="Q37" s="16"/>
      <c r="R37" s="16"/>
      <c r="S37" s="16"/>
      <c r="U37" s="57"/>
      <c r="V37" s="58"/>
    </row>
    <row r="38" spans="1:22" ht="18" customHeight="1" x14ac:dyDescent="0.3">
      <c r="A38" s="36"/>
      <c r="B38" s="33"/>
      <c r="C38" s="33"/>
      <c r="D38" s="33"/>
      <c r="E38" s="33"/>
      <c r="F38" s="33"/>
      <c r="G38" s="33"/>
      <c r="H38" s="98"/>
      <c r="I38" s="61"/>
      <c r="M38" s="16"/>
      <c r="N38" s="16"/>
      <c r="O38" s="16"/>
      <c r="P38" s="16"/>
      <c r="Q38" s="16"/>
      <c r="R38" s="16"/>
      <c r="S38" s="16"/>
      <c r="V38" s="60"/>
    </row>
    <row r="39" spans="1:22" ht="18" customHeight="1" x14ac:dyDescent="0.3">
      <c r="A39" s="36"/>
      <c r="B39" s="33"/>
      <c r="C39" s="33"/>
      <c r="D39" s="33"/>
      <c r="E39" s="33"/>
      <c r="F39" s="33"/>
      <c r="G39" s="33"/>
      <c r="H39" s="98"/>
      <c r="I39" s="30"/>
      <c r="M39" s="16"/>
      <c r="N39" s="16"/>
      <c r="O39" s="16"/>
      <c r="P39" s="16"/>
      <c r="Q39" s="16"/>
      <c r="R39" s="16"/>
      <c r="S39" s="16"/>
      <c r="V39" s="60"/>
    </row>
    <row r="40" spans="1:22" ht="18" customHeight="1" x14ac:dyDescent="0.3">
      <c r="A40" s="36"/>
      <c r="B40" s="33"/>
      <c r="C40" s="33"/>
      <c r="D40" s="33"/>
      <c r="E40" s="33"/>
      <c r="F40" s="33"/>
      <c r="G40" s="33"/>
      <c r="H40" s="98"/>
      <c r="I40" s="30"/>
      <c r="M40" s="16"/>
      <c r="N40" s="16"/>
      <c r="O40" s="16"/>
      <c r="P40" s="16"/>
      <c r="Q40" s="16"/>
      <c r="R40" s="16"/>
      <c r="S40" s="16"/>
      <c r="V40" s="60"/>
    </row>
    <row r="41" spans="1:22" ht="18" customHeight="1" x14ac:dyDescent="0.3">
      <c r="A41" s="36"/>
      <c r="B41" s="33"/>
      <c r="C41" s="33"/>
      <c r="D41" s="33"/>
      <c r="E41" s="33"/>
      <c r="F41" s="33"/>
      <c r="G41" s="33"/>
      <c r="H41" s="98"/>
      <c r="I41" s="30"/>
      <c r="L41" s="3"/>
      <c r="M41" s="16"/>
      <c r="N41" s="16"/>
      <c r="O41" s="16"/>
      <c r="P41" s="16"/>
      <c r="Q41" s="16"/>
      <c r="R41" s="16"/>
      <c r="S41" s="43"/>
      <c r="V41" s="60"/>
    </row>
    <row r="42" spans="1:22" ht="18" customHeight="1" x14ac:dyDescent="0.3">
      <c r="A42" s="36"/>
      <c r="B42" s="33"/>
      <c r="C42" s="33"/>
      <c r="D42" s="33"/>
      <c r="E42" s="33"/>
      <c r="F42" s="33"/>
      <c r="G42" s="33"/>
      <c r="H42" s="98"/>
      <c r="I42" s="30"/>
      <c r="J42" s="3"/>
      <c r="K42" s="3"/>
      <c r="M42" s="16"/>
      <c r="N42" s="16"/>
      <c r="O42" s="16"/>
      <c r="P42" s="16"/>
      <c r="Q42" s="16"/>
      <c r="R42" s="16"/>
      <c r="S42" s="44"/>
      <c r="V42" s="60"/>
    </row>
    <row r="43" spans="1:22" ht="18" customHeight="1" x14ac:dyDescent="0.3">
      <c r="A43" s="36"/>
      <c r="B43" s="33"/>
      <c r="C43" s="33"/>
      <c r="D43" s="33"/>
      <c r="E43" s="33"/>
      <c r="F43" s="33"/>
      <c r="G43" s="33"/>
      <c r="H43" s="98"/>
      <c r="I43" s="30"/>
      <c r="M43" s="16"/>
      <c r="N43" s="16"/>
      <c r="O43" s="16"/>
      <c r="P43" s="16"/>
      <c r="Q43" s="16"/>
      <c r="R43" s="16"/>
      <c r="S43" s="16"/>
      <c r="V43" s="60"/>
    </row>
    <row r="44" spans="1:22" ht="18" customHeight="1" x14ac:dyDescent="0.3">
      <c r="A44" s="36"/>
      <c r="B44" s="33"/>
      <c r="C44" s="33"/>
      <c r="D44" s="33"/>
      <c r="E44" s="33"/>
      <c r="F44" s="33"/>
      <c r="G44" s="33"/>
      <c r="H44" s="98"/>
      <c r="I44" s="30"/>
      <c r="M44" s="16"/>
      <c r="N44" s="16"/>
      <c r="O44" s="16"/>
      <c r="P44" s="16"/>
      <c r="Q44" s="16"/>
      <c r="R44" s="16"/>
      <c r="S44" s="16"/>
      <c r="V44" s="60"/>
    </row>
    <row r="45" spans="1:22" ht="18" customHeight="1" x14ac:dyDescent="0.3">
      <c r="A45" s="36"/>
      <c r="B45" s="33"/>
      <c r="C45" s="33"/>
      <c r="D45" s="33"/>
      <c r="E45" s="33"/>
      <c r="F45" s="33"/>
      <c r="G45" s="33"/>
      <c r="H45" s="98"/>
      <c r="I45" s="30"/>
      <c r="M45" s="16"/>
      <c r="N45" s="16"/>
      <c r="O45" s="16"/>
      <c r="P45" s="16"/>
      <c r="Q45" s="16"/>
      <c r="R45" s="16"/>
      <c r="S45" s="16"/>
      <c r="V45" s="60"/>
    </row>
    <row r="46" spans="1:22" ht="18" customHeight="1" x14ac:dyDescent="0.3">
      <c r="A46" s="36"/>
      <c r="B46" s="33"/>
      <c r="C46" s="33"/>
      <c r="D46" s="33"/>
      <c r="E46" s="33"/>
      <c r="F46" s="33"/>
      <c r="G46" s="33"/>
      <c r="H46" s="98"/>
      <c r="I46" s="30"/>
      <c r="M46" s="16"/>
      <c r="N46" s="16"/>
      <c r="O46" s="16"/>
      <c r="P46" s="16"/>
      <c r="Q46" s="16"/>
      <c r="R46" s="16"/>
      <c r="S46" s="16"/>
      <c r="V46" s="60"/>
    </row>
    <row r="47" spans="1:22" ht="18" customHeight="1" x14ac:dyDescent="0.3">
      <c r="A47" s="36"/>
      <c r="B47" s="33"/>
      <c r="C47" s="33"/>
      <c r="D47" s="33"/>
      <c r="E47" s="33"/>
      <c r="F47" s="33"/>
      <c r="G47" s="33"/>
      <c r="H47" s="98"/>
      <c r="I47" s="30"/>
      <c r="L47"/>
      <c r="M47" s="16"/>
      <c r="N47" s="16"/>
      <c r="O47" s="16"/>
      <c r="P47" s="16"/>
      <c r="Q47" s="16"/>
      <c r="R47" s="16"/>
      <c r="S47" s="16"/>
      <c r="V47" s="16"/>
    </row>
    <row r="48" spans="1:22" ht="18" customHeight="1" x14ac:dyDescent="0.3">
      <c r="A48" s="36"/>
      <c r="B48" s="33"/>
      <c r="C48" s="33"/>
      <c r="D48" s="33"/>
      <c r="E48" s="33"/>
      <c r="F48" s="33"/>
      <c r="G48" s="33"/>
      <c r="H48" s="98"/>
      <c r="I48" s="30"/>
      <c r="J48"/>
      <c r="K48"/>
      <c r="M48" s="16"/>
      <c r="N48" s="16"/>
      <c r="O48" s="16"/>
      <c r="P48" s="16"/>
      <c r="Q48" s="16"/>
      <c r="R48" s="16"/>
      <c r="S48" s="16"/>
      <c r="V48" s="16"/>
    </row>
    <row r="49" spans="1:22" ht="18" customHeight="1" x14ac:dyDescent="0.3">
      <c r="A49" s="36"/>
      <c r="B49" s="33"/>
      <c r="C49" s="33"/>
      <c r="D49" s="33"/>
      <c r="E49" s="33"/>
      <c r="F49" s="33"/>
      <c r="G49" s="33"/>
      <c r="H49" s="98"/>
      <c r="I49" s="30"/>
      <c r="M49" s="16"/>
      <c r="N49" s="16"/>
      <c r="O49" s="16"/>
      <c r="P49" s="16"/>
      <c r="Q49" s="16"/>
      <c r="R49" s="16"/>
      <c r="S49" s="16"/>
      <c r="V49" s="16"/>
    </row>
    <row r="50" spans="1:22" ht="18" customHeight="1" x14ac:dyDescent="0.3">
      <c r="A50" s="36"/>
      <c r="B50" s="33"/>
      <c r="C50" s="33"/>
      <c r="D50" s="33"/>
      <c r="E50" s="33"/>
      <c r="F50" s="33"/>
      <c r="G50" s="33"/>
      <c r="H50" s="98"/>
      <c r="I50" s="30"/>
      <c r="M50" s="16"/>
      <c r="N50" s="16"/>
      <c r="O50" s="16"/>
      <c r="P50" s="16"/>
      <c r="Q50" s="16"/>
      <c r="R50" s="16"/>
      <c r="S50" s="43"/>
      <c r="V50" s="16"/>
    </row>
    <row r="51" spans="1:22" ht="18" customHeight="1" x14ac:dyDescent="0.3">
      <c r="A51" s="36"/>
      <c r="B51" s="33"/>
      <c r="C51" s="33"/>
      <c r="D51" s="33"/>
      <c r="E51" s="33"/>
      <c r="F51" s="33"/>
      <c r="G51" s="33"/>
      <c r="H51" s="98"/>
      <c r="I51" s="30"/>
      <c r="M51" s="16"/>
      <c r="N51" s="16"/>
      <c r="O51" s="16"/>
      <c r="P51" s="16"/>
      <c r="Q51" s="16"/>
      <c r="R51" s="16"/>
      <c r="S51" s="16"/>
      <c r="V51" s="16"/>
    </row>
    <row r="52" spans="1:22" ht="18" customHeight="1" x14ac:dyDescent="0.3">
      <c r="A52" s="36"/>
      <c r="B52" s="33"/>
      <c r="C52" s="33"/>
      <c r="D52" s="33"/>
      <c r="E52" s="33"/>
      <c r="F52" s="33"/>
      <c r="G52" s="33"/>
      <c r="H52" s="98"/>
      <c r="I52" s="30"/>
      <c r="M52" s="16"/>
      <c r="N52" s="16"/>
      <c r="O52" s="16"/>
      <c r="P52" s="16"/>
      <c r="Q52" s="16"/>
      <c r="R52" s="16"/>
      <c r="S52" s="16"/>
      <c r="V52" s="16"/>
    </row>
    <row r="53" spans="1:22" ht="18" customHeight="1" x14ac:dyDescent="0.3">
      <c r="A53" s="36"/>
      <c r="B53" s="33"/>
      <c r="C53" s="33"/>
      <c r="D53" s="33"/>
      <c r="E53" s="33"/>
      <c r="F53" s="33"/>
      <c r="G53" s="33"/>
      <c r="H53" s="98"/>
      <c r="I53" s="30"/>
      <c r="L53"/>
      <c r="M53" s="16"/>
      <c r="N53" s="16"/>
      <c r="O53" s="16"/>
      <c r="P53" s="16"/>
      <c r="Q53" s="16"/>
      <c r="R53" s="16"/>
      <c r="S53" s="16"/>
      <c r="V53" s="16"/>
    </row>
    <row r="54" spans="1:22" ht="18" customHeight="1" x14ac:dyDescent="0.3">
      <c r="A54" s="36"/>
      <c r="B54" s="33"/>
      <c r="C54" s="33"/>
      <c r="D54" s="33"/>
      <c r="E54" s="33"/>
      <c r="F54" s="33"/>
      <c r="G54" s="33"/>
      <c r="H54" s="98"/>
      <c r="I54" s="30"/>
      <c r="J54"/>
      <c r="K54"/>
      <c r="L54"/>
      <c r="M54" s="16"/>
      <c r="N54" s="16"/>
      <c r="O54" s="16"/>
      <c r="P54" s="16"/>
      <c r="Q54" s="16"/>
      <c r="R54" s="16"/>
      <c r="S54" s="16"/>
      <c r="V54" s="16"/>
    </row>
    <row r="55" spans="1:22" ht="18" customHeight="1" x14ac:dyDescent="0.3">
      <c r="A55" s="36"/>
      <c r="B55" s="33"/>
      <c r="C55" s="33"/>
      <c r="D55" s="33"/>
      <c r="E55" s="33"/>
      <c r="F55" s="33"/>
      <c r="G55" s="33"/>
      <c r="H55" s="98"/>
      <c r="I55" s="30"/>
      <c r="J55"/>
      <c r="K55"/>
      <c r="L55"/>
      <c r="M55" s="16"/>
      <c r="N55" s="16"/>
      <c r="O55" s="16"/>
      <c r="P55" s="16"/>
      <c r="Q55" s="16"/>
      <c r="R55" s="16"/>
      <c r="S55" s="16"/>
      <c r="V55" s="16"/>
    </row>
    <row r="56" spans="1:22" ht="18" customHeight="1" x14ac:dyDescent="0.3">
      <c r="A56" s="36"/>
      <c r="B56" s="33"/>
      <c r="C56" s="33"/>
      <c r="D56" s="33"/>
      <c r="E56" s="33"/>
      <c r="F56" s="33"/>
      <c r="G56" s="33"/>
      <c r="H56" s="98"/>
      <c r="I56" s="30"/>
      <c r="J56"/>
      <c r="K56"/>
      <c r="L56"/>
      <c r="M56" s="16"/>
      <c r="N56" s="16"/>
      <c r="O56" s="16"/>
      <c r="P56" s="16"/>
      <c r="Q56" s="16"/>
      <c r="R56" s="16"/>
      <c r="S56" s="16"/>
      <c r="V56" s="16"/>
    </row>
    <row r="57" spans="1:22" ht="18" customHeight="1" x14ac:dyDescent="0.3">
      <c r="A57" s="36"/>
      <c r="B57" s="33"/>
      <c r="C57" s="33"/>
      <c r="D57" s="33"/>
      <c r="E57" s="33"/>
      <c r="F57" s="33"/>
      <c r="G57" s="33"/>
      <c r="H57" s="98"/>
      <c r="I57" s="61"/>
      <c r="J57"/>
      <c r="K57"/>
      <c r="L57"/>
      <c r="M57" s="16"/>
      <c r="N57" s="16"/>
      <c r="O57" s="16"/>
      <c r="P57" s="16"/>
      <c r="Q57" s="16"/>
      <c r="R57" s="16"/>
      <c r="S57" s="16"/>
      <c r="V57" s="16"/>
    </row>
    <row r="58" spans="1:22" ht="18" customHeight="1" x14ac:dyDescent="0.3">
      <c r="A58" s="36"/>
      <c r="B58" s="33"/>
      <c r="C58" s="33"/>
      <c r="D58" s="33"/>
      <c r="E58" s="33"/>
      <c r="F58" s="33"/>
      <c r="G58" s="33"/>
      <c r="H58" s="98"/>
      <c r="I58" s="62"/>
      <c r="J58"/>
      <c r="K58"/>
      <c r="L58"/>
      <c r="M58" s="16"/>
      <c r="N58" s="16"/>
      <c r="O58" s="16"/>
      <c r="P58" s="16"/>
      <c r="Q58" s="16"/>
      <c r="R58" s="16"/>
      <c r="S58" s="16"/>
      <c r="V58" s="16"/>
    </row>
    <row r="59" spans="1:22" ht="18" customHeight="1" x14ac:dyDescent="0.3">
      <c r="A59" s="36"/>
      <c r="B59" s="33"/>
      <c r="C59" s="33"/>
      <c r="D59" s="33"/>
      <c r="E59" s="33"/>
      <c r="F59" s="33"/>
      <c r="G59" s="33"/>
      <c r="H59" s="98"/>
      <c r="I59" s="30"/>
      <c r="J59"/>
      <c r="K59"/>
      <c r="L59"/>
      <c r="M59" s="16"/>
      <c r="N59" s="16"/>
      <c r="O59" s="16"/>
      <c r="P59" s="16"/>
      <c r="Q59" s="16"/>
      <c r="R59" s="16"/>
      <c r="S59" s="16"/>
      <c r="V59" s="16"/>
    </row>
    <row r="60" spans="1:22" ht="18" customHeight="1" x14ac:dyDescent="0.3">
      <c r="A60" s="36"/>
      <c r="B60" s="33"/>
      <c r="C60" s="33"/>
      <c r="D60" s="33"/>
      <c r="E60" s="33"/>
      <c r="F60" s="33"/>
      <c r="G60" s="33"/>
      <c r="H60" s="98"/>
      <c r="I60" s="30"/>
      <c r="J60"/>
      <c r="K60"/>
      <c r="L60"/>
      <c r="M60" s="16"/>
      <c r="N60" s="16"/>
      <c r="O60" s="16"/>
      <c r="P60" s="16"/>
      <c r="Q60" s="16"/>
      <c r="R60" s="16"/>
      <c r="S60" s="16"/>
      <c r="V60" s="16"/>
    </row>
    <row r="61" spans="1:22" ht="18" customHeight="1" x14ac:dyDescent="0.3">
      <c r="A61" s="36"/>
      <c r="B61" s="33"/>
      <c r="C61" s="33"/>
      <c r="D61" s="33"/>
      <c r="E61" s="33"/>
      <c r="F61" s="33"/>
      <c r="G61" s="33"/>
      <c r="H61" s="98"/>
      <c r="I61" s="30"/>
      <c r="J61"/>
      <c r="K61"/>
      <c r="L61"/>
      <c r="M61" s="16"/>
      <c r="N61" s="16"/>
      <c r="O61" s="16"/>
      <c r="P61" s="16"/>
      <c r="Q61" s="16"/>
      <c r="R61" s="16"/>
      <c r="S61" s="16"/>
      <c r="V61" s="16"/>
    </row>
    <row r="62" spans="1:22" ht="18" customHeight="1" x14ac:dyDescent="0.3">
      <c r="A62" s="36"/>
      <c r="B62" s="33"/>
      <c r="C62" s="33"/>
      <c r="D62" s="33"/>
      <c r="E62" s="33"/>
      <c r="F62" s="33"/>
      <c r="G62" s="33"/>
      <c r="H62" s="98"/>
      <c r="I62" s="30"/>
      <c r="J62"/>
      <c r="K62"/>
      <c r="L62"/>
      <c r="M62" s="16"/>
      <c r="N62" s="16"/>
      <c r="O62" s="16"/>
      <c r="P62" s="16"/>
      <c r="Q62" s="16"/>
      <c r="R62" s="16"/>
      <c r="S62" s="16"/>
      <c r="V62" s="16"/>
    </row>
    <row r="63" spans="1:22" ht="18" customHeight="1" x14ac:dyDescent="0.3">
      <c r="A63" s="36"/>
      <c r="B63" s="33"/>
      <c r="C63" s="33"/>
      <c r="D63" s="33"/>
      <c r="E63" s="33"/>
      <c r="F63" s="33"/>
      <c r="G63" s="33"/>
      <c r="H63" s="98"/>
      <c r="I63" s="30"/>
      <c r="J63"/>
      <c r="K63"/>
      <c r="L63"/>
      <c r="M63" s="16"/>
      <c r="N63" s="16"/>
      <c r="O63" s="16"/>
      <c r="P63" s="16"/>
      <c r="Q63" s="16"/>
      <c r="R63" s="16"/>
      <c r="S63" s="16"/>
      <c r="V63" s="16"/>
    </row>
    <row r="64" spans="1:22" ht="18" customHeight="1" x14ac:dyDescent="0.3">
      <c r="A64" s="36"/>
      <c r="B64" s="33"/>
      <c r="C64" s="33"/>
      <c r="D64" s="33"/>
      <c r="E64" s="33"/>
      <c r="F64" s="33"/>
      <c r="G64" s="33"/>
      <c r="H64" s="98"/>
      <c r="I64" s="30"/>
      <c r="J64"/>
      <c r="K64"/>
      <c r="L64"/>
      <c r="M64" s="16"/>
      <c r="N64" s="16"/>
      <c r="O64" s="16"/>
      <c r="P64" s="16"/>
      <c r="Q64" s="16"/>
      <c r="R64" s="16"/>
      <c r="S64" s="16"/>
      <c r="V64" s="16"/>
    </row>
    <row r="65" spans="1:22" ht="18" customHeight="1" x14ac:dyDescent="0.3">
      <c r="A65" s="36"/>
      <c r="B65" s="33"/>
      <c r="C65" s="33"/>
      <c r="D65" s="33"/>
      <c r="E65" s="33"/>
      <c r="F65" s="33"/>
      <c r="G65" s="33"/>
      <c r="H65" s="98"/>
      <c r="I65" s="30"/>
      <c r="J65"/>
      <c r="K65"/>
      <c r="L65"/>
      <c r="M65" s="16"/>
      <c r="N65" s="16"/>
      <c r="O65" s="16"/>
      <c r="P65" s="16"/>
      <c r="Q65" s="16"/>
      <c r="R65" s="16"/>
      <c r="S65" s="16"/>
      <c r="V65" s="16"/>
    </row>
    <row r="66" spans="1:22" ht="18" customHeight="1" x14ac:dyDescent="0.3">
      <c r="A66" s="36"/>
      <c r="B66" s="33"/>
      <c r="C66" s="33"/>
      <c r="D66" s="33"/>
      <c r="E66" s="33"/>
      <c r="F66" s="33"/>
      <c r="G66" s="33"/>
      <c r="H66" s="98"/>
      <c r="I66" s="30"/>
      <c r="J66"/>
      <c r="K66"/>
      <c r="L66"/>
      <c r="M66" s="16"/>
      <c r="N66" s="16"/>
      <c r="O66" s="16"/>
      <c r="P66" s="16"/>
      <c r="Q66" s="16"/>
      <c r="R66" s="16"/>
      <c r="S66" s="16"/>
      <c r="V66" s="16"/>
    </row>
    <row r="67" spans="1:22" ht="18" customHeight="1" x14ac:dyDescent="0.3">
      <c r="A67" s="36"/>
      <c r="B67" s="33"/>
      <c r="C67" s="33"/>
      <c r="D67" s="33"/>
      <c r="E67" s="33"/>
      <c r="F67" s="33"/>
      <c r="G67" s="33"/>
      <c r="H67" s="98"/>
      <c r="I67" s="30"/>
      <c r="J67"/>
      <c r="K67"/>
      <c r="L67"/>
      <c r="M67" s="16"/>
      <c r="N67" s="16"/>
      <c r="O67" s="16"/>
      <c r="P67" s="16"/>
      <c r="Q67" s="16"/>
      <c r="R67" s="16"/>
      <c r="S67" s="16"/>
      <c r="V67" s="16"/>
    </row>
    <row r="68" spans="1:22" ht="18" customHeight="1" x14ac:dyDescent="0.3">
      <c r="A68" s="36"/>
      <c r="B68" s="33"/>
      <c r="C68" s="33"/>
      <c r="D68" s="33"/>
      <c r="E68" s="33"/>
      <c r="F68" s="33"/>
      <c r="G68" s="33"/>
      <c r="H68" s="98"/>
      <c r="I68" s="30"/>
      <c r="J68"/>
      <c r="K68"/>
      <c r="L68"/>
      <c r="M68" s="16"/>
      <c r="N68" s="16"/>
      <c r="O68" s="16"/>
      <c r="P68" s="16"/>
      <c r="Q68" s="16"/>
      <c r="R68" s="16"/>
      <c r="S68" s="16"/>
      <c r="V68" s="16"/>
    </row>
    <row r="69" spans="1:22" ht="18" customHeight="1" x14ac:dyDescent="0.3">
      <c r="A69" s="36"/>
      <c r="B69" s="33"/>
      <c r="C69" s="33"/>
      <c r="D69" s="33"/>
      <c r="E69" s="33"/>
      <c r="F69" s="33"/>
      <c r="G69" s="33"/>
      <c r="H69" s="98"/>
      <c r="I69" s="30"/>
      <c r="J69"/>
      <c r="K69"/>
      <c r="L69"/>
      <c r="M69" s="16"/>
      <c r="N69" s="16"/>
      <c r="O69" s="16"/>
      <c r="P69" s="16"/>
      <c r="Q69" s="16"/>
      <c r="R69" s="16"/>
      <c r="S69" s="16"/>
      <c r="V69" s="16"/>
    </row>
    <row r="70" spans="1:22" ht="18" customHeight="1" x14ac:dyDescent="0.3">
      <c r="A70" s="36"/>
      <c r="B70" s="33"/>
      <c r="C70" s="33"/>
      <c r="D70" s="33"/>
      <c r="E70" s="33"/>
      <c r="F70" s="33"/>
      <c r="G70" s="33"/>
      <c r="H70" s="98"/>
      <c r="I70" s="30"/>
      <c r="J70"/>
      <c r="K70"/>
      <c r="L70"/>
      <c r="M70" s="16"/>
      <c r="N70" s="16"/>
      <c r="O70" s="16"/>
      <c r="P70" s="16"/>
      <c r="Q70" s="16"/>
      <c r="R70" s="16"/>
      <c r="S70" s="16"/>
      <c r="V70" s="16"/>
    </row>
    <row r="71" spans="1:22" ht="18" customHeight="1" x14ac:dyDescent="0.3">
      <c r="A71" s="36"/>
      <c r="B71" s="33"/>
      <c r="C71" s="33"/>
      <c r="D71" s="33"/>
      <c r="E71" s="33"/>
      <c r="F71" s="33"/>
      <c r="G71" s="33"/>
      <c r="H71" s="98"/>
      <c r="I71" s="30"/>
      <c r="J71"/>
      <c r="K71"/>
      <c r="L71"/>
      <c r="M71" s="16"/>
      <c r="N71" s="16"/>
      <c r="O71" s="16"/>
      <c r="P71" s="16"/>
      <c r="Q71" s="16"/>
      <c r="R71" s="16"/>
      <c r="S71" s="16"/>
      <c r="V71" s="16"/>
    </row>
    <row r="72" spans="1:22" ht="18" customHeight="1" x14ac:dyDescent="0.3">
      <c r="A72" s="36"/>
      <c r="B72" s="33"/>
      <c r="C72" s="33"/>
      <c r="D72" s="33"/>
      <c r="E72" s="33"/>
      <c r="F72" s="33"/>
      <c r="G72" s="33"/>
      <c r="H72" s="98"/>
      <c r="I72" s="30"/>
      <c r="J72"/>
      <c r="K72"/>
      <c r="L72"/>
      <c r="M72" s="16"/>
      <c r="N72" s="16"/>
      <c r="O72" s="16"/>
      <c r="P72" s="16"/>
      <c r="Q72" s="16"/>
      <c r="R72" s="16"/>
      <c r="S72" s="16"/>
      <c r="V72" s="16"/>
    </row>
    <row r="73" spans="1:22" ht="18" customHeight="1" x14ac:dyDescent="0.3">
      <c r="A73" s="36"/>
      <c r="B73" s="33"/>
      <c r="C73" s="33"/>
      <c r="D73" s="33"/>
      <c r="E73" s="33"/>
      <c r="F73" s="33"/>
      <c r="G73" s="33"/>
      <c r="H73" s="98"/>
      <c r="I73" s="30"/>
      <c r="J73"/>
      <c r="K73"/>
      <c r="L73"/>
      <c r="M73" s="16"/>
      <c r="N73" s="16"/>
      <c r="O73" s="16"/>
      <c r="P73" s="16"/>
      <c r="Q73" s="16"/>
      <c r="R73" s="16"/>
      <c r="S73" s="16"/>
      <c r="V73" s="16"/>
    </row>
    <row r="74" spans="1:22" ht="18" customHeight="1" x14ac:dyDescent="0.3">
      <c r="A74" s="36"/>
      <c r="B74" s="33"/>
      <c r="C74" s="33"/>
      <c r="D74" s="33"/>
      <c r="E74" s="33"/>
      <c r="F74" s="33"/>
      <c r="G74" s="33"/>
      <c r="H74" s="98"/>
      <c r="I74" s="30"/>
      <c r="J74"/>
      <c r="K74"/>
      <c r="L74"/>
      <c r="M74" s="16"/>
      <c r="N74" s="16"/>
      <c r="O74" s="16"/>
      <c r="P74" s="16"/>
      <c r="Q74" s="16"/>
      <c r="R74" s="16"/>
      <c r="S74" s="16"/>
      <c r="V74" s="16"/>
    </row>
    <row r="75" spans="1:22" ht="18" customHeight="1" x14ac:dyDescent="0.3">
      <c r="A75" s="36"/>
      <c r="B75" s="33"/>
      <c r="C75" s="33"/>
      <c r="D75" s="33"/>
      <c r="E75" s="33"/>
      <c r="F75" s="33"/>
      <c r="G75" s="33"/>
      <c r="H75" s="98"/>
      <c r="I75" s="30"/>
      <c r="J75"/>
      <c r="K75"/>
      <c r="L75"/>
      <c r="M75" s="16"/>
      <c r="N75" s="16"/>
      <c r="O75" s="16"/>
      <c r="P75" s="16"/>
      <c r="Q75" s="16"/>
      <c r="R75" s="16"/>
      <c r="S75" s="16"/>
      <c r="V75" s="16"/>
    </row>
    <row r="76" spans="1:22" ht="18" customHeight="1" x14ac:dyDescent="0.3">
      <c r="A76" s="36"/>
      <c r="B76" s="33"/>
      <c r="C76" s="33"/>
      <c r="D76" s="33"/>
      <c r="E76" s="33"/>
      <c r="F76" s="33"/>
      <c r="G76" s="33"/>
      <c r="H76" s="98"/>
      <c r="I76" s="30"/>
      <c r="J76"/>
      <c r="K76"/>
      <c r="L76"/>
      <c r="M76" s="16"/>
      <c r="N76" s="16"/>
      <c r="O76" s="16"/>
      <c r="P76" s="16"/>
      <c r="Q76" s="16"/>
      <c r="R76" s="16"/>
      <c r="S76" s="16"/>
      <c r="V76" s="16"/>
    </row>
    <row r="77" spans="1:22" ht="18" customHeight="1" x14ac:dyDescent="0.3">
      <c r="A77" s="36"/>
      <c r="B77" s="33"/>
      <c r="C77" s="33"/>
      <c r="D77" s="33"/>
      <c r="E77" s="33"/>
      <c r="F77" s="33"/>
      <c r="G77" s="33"/>
      <c r="H77" s="98"/>
      <c r="I77" s="30"/>
      <c r="J77"/>
      <c r="K77"/>
      <c r="L77"/>
      <c r="M77" s="16"/>
      <c r="N77" s="16"/>
      <c r="O77" s="16"/>
    </row>
    <row r="78" spans="1:22" ht="18" customHeight="1" x14ac:dyDescent="0.3">
      <c r="A78" s="36"/>
      <c r="B78" s="33"/>
      <c r="C78" s="33"/>
      <c r="D78" s="33"/>
      <c r="E78" s="33"/>
      <c r="F78" s="33"/>
      <c r="G78" s="33"/>
      <c r="H78" s="98"/>
      <c r="I78" s="30"/>
      <c r="J78"/>
      <c r="K78"/>
      <c r="L78"/>
    </row>
    <row r="79" spans="1:22" ht="18" customHeight="1" x14ac:dyDescent="0.3">
      <c r="A79" s="36"/>
      <c r="B79" s="33"/>
      <c r="C79" s="33"/>
      <c r="D79" s="33"/>
      <c r="E79" s="33"/>
      <c r="F79" s="33"/>
      <c r="G79" s="33"/>
      <c r="H79" s="98"/>
      <c r="I79" s="30"/>
      <c r="J79"/>
      <c r="K79"/>
      <c r="L79"/>
    </row>
    <row r="80" spans="1:22" ht="18" customHeight="1" x14ac:dyDescent="0.3">
      <c r="A80" s="36"/>
      <c r="B80" s="33"/>
      <c r="C80" s="33"/>
      <c r="D80" s="33"/>
      <c r="E80" s="33"/>
      <c r="F80" s="33"/>
      <c r="G80" s="33"/>
      <c r="H80" s="98"/>
      <c r="I80" s="30"/>
      <c r="J80"/>
      <c r="K80"/>
      <c r="L80"/>
    </row>
    <row r="81" spans="1:12" ht="18" customHeight="1" x14ac:dyDescent="0.3">
      <c r="A81" s="36"/>
      <c r="B81" s="33"/>
      <c r="C81" s="33"/>
      <c r="D81" s="33"/>
      <c r="E81" s="33"/>
      <c r="F81" s="33"/>
      <c r="G81" s="33"/>
      <c r="H81" s="98"/>
      <c r="I81" s="30"/>
      <c r="J81"/>
      <c r="K81"/>
      <c r="L81"/>
    </row>
    <row r="82" spans="1:12" ht="18" customHeight="1" x14ac:dyDescent="0.3">
      <c r="A82" s="36"/>
      <c r="B82" s="33"/>
      <c r="C82" s="33"/>
      <c r="D82" s="33"/>
      <c r="E82" s="33"/>
      <c r="F82" s="33"/>
      <c r="G82" s="33"/>
      <c r="H82" s="98"/>
      <c r="I82" s="30"/>
      <c r="J82"/>
      <c r="K82"/>
      <c r="L82"/>
    </row>
    <row r="83" spans="1:12" ht="18" customHeight="1" x14ac:dyDescent="0.3">
      <c r="A83" s="36"/>
      <c r="B83" s="33"/>
      <c r="C83" s="33"/>
      <c r="D83" s="33"/>
      <c r="E83" s="33"/>
      <c r="F83" s="33"/>
      <c r="G83" s="33"/>
      <c r="H83" s="98"/>
      <c r="I83" s="30"/>
      <c r="J83"/>
      <c r="K83"/>
      <c r="L83"/>
    </row>
    <row r="84" spans="1:12" ht="18" customHeight="1" x14ac:dyDescent="0.3">
      <c r="A84" s="36"/>
      <c r="B84" s="33"/>
      <c r="C84" s="33"/>
      <c r="D84" s="33"/>
      <c r="E84" s="33"/>
      <c r="F84" s="33"/>
      <c r="G84" s="33"/>
      <c r="H84" s="98"/>
      <c r="I84" s="30"/>
      <c r="J84"/>
      <c r="K84"/>
      <c r="L84"/>
    </row>
    <row r="85" spans="1:12" ht="18" customHeight="1" x14ac:dyDescent="0.3">
      <c r="A85" s="36"/>
      <c r="B85" s="33"/>
      <c r="C85" s="33"/>
      <c r="D85" s="33"/>
      <c r="E85" s="33"/>
      <c r="F85" s="33"/>
      <c r="G85" s="33"/>
      <c r="H85" s="98"/>
      <c r="I85" s="30"/>
      <c r="J85"/>
      <c r="K85"/>
      <c r="L85"/>
    </row>
    <row r="86" spans="1:12" ht="18" customHeight="1" x14ac:dyDescent="0.3">
      <c r="A86" s="36"/>
      <c r="B86" s="33"/>
      <c r="C86" s="33"/>
      <c r="D86" s="33"/>
      <c r="E86" s="33"/>
      <c r="F86" s="33"/>
      <c r="G86" s="33"/>
      <c r="H86" s="98"/>
      <c r="I86" s="30"/>
      <c r="J86"/>
      <c r="K86"/>
      <c r="L86"/>
    </row>
    <row r="87" spans="1:12" ht="18" customHeight="1" x14ac:dyDescent="0.3">
      <c r="A87" s="36"/>
      <c r="B87" s="33"/>
      <c r="C87" s="33"/>
      <c r="D87" s="33"/>
      <c r="E87" s="33"/>
      <c r="F87" s="33"/>
      <c r="G87" s="33"/>
      <c r="H87" s="98"/>
      <c r="I87" s="30"/>
      <c r="J87"/>
      <c r="K87"/>
      <c r="L87"/>
    </row>
    <row r="88" spans="1:12" ht="18" customHeight="1" x14ac:dyDescent="0.3">
      <c r="A88" s="36"/>
      <c r="B88" s="33"/>
      <c r="C88" s="33"/>
      <c r="D88" s="33"/>
      <c r="E88" s="33"/>
      <c r="F88" s="33"/>
      <c r="G88" s="33"/>
      <c r="H88" s="98"/>
      <c r="I88" s="30"/>
      <c r="J88"/>
      <c r="K88"/>
      <c r="L88"/>
    </row>
    <row r="89" spans="1:12" ht="18" customHeight="1" x14ac:dyDescent="0.3">
      <c r="A89" s="36"/>
      <c r="B89" s="33"/>
      <c r="C89" s="33"/>
      <c r="D89" s="33"/>
      <c r="E89" s="33"/>
      <c r="F89" s="33"/>
      <c r="G89" s="33"/>
      <c r="H89" s="98"/>
      <c r="I89" s="30"/>
      <c r="J89"/>
      <c r="K89"/>
      <c r="L89"/>
    </row>
    <row r="90" spans="1:12" ht="18" customHeight="1" x14ac:dyDescent="0.3">
      <c r="A90" s="36"/>
      <c r="B90" s="33"/>
      <c r="C90" s="33"/>
      <c r="D90" s="33"/>
      <c r="E90" s="33"/>
      <c r="F90" s="33"/>
      <c r="G90" s="33"/>
      <c r="H90" s="98"/>
      <c r="I90" s="30"/>
      <c r="J90"/>
      <c r="K90"/>
      <c r="L90"/>
    </row>
    <row r="91" spans="1:12" ht="18" customHeight="1" x14ac:dyDescent="0.3">
      <c r="A91" s="36"/>
      <c r="B91" s="33"/>
      <c r="C91" s="33"/>
      <c r="D91" s="33"/>
      <c r="E91" s="33"/>
      <c r="F91" s="33"/>
      <c r="G91" s="33"/>
      <c r="H91" s="98"/>
      <c r="I91" s="30"/>
      <c r="J91"/>
      <c r="K91"/>
      <c r="L91"/>
    </row>
    <row r="92" spans="1:12" ht="18" customHeight="1" x14ac:dyDescent="0.3">
      <c r="A92" s="36"/>
      <c r="B92" s="33"/>
      <c r="C92" s="33"/>
      <c r="D92" s="33"/>
      <c r="E92" s="33"/>
      <c r="F92" s="33"/>
      <c r="G92" s="33"/>
      <c r="H92" s="98"/>
      <c r="I92" s="30"/>
      <c r="J92"/>
      <c r="K92"/>
      <c r="L92"/>
    </row>
    <row r="93" spans="1:12" ht="18" customHeight="1" x14ac:dyDescent="0.3">
      <c r="A93" s="36"/>
      <c r="B93" s="33"/>
      <c r="C93" s="33"/>
      <c r="D93" s="33"/>
      <c r="E93" s="33"/>
      <c r="F93" s="33"/>
      <c r="G93" s="33"/>
      <c r="H93" s="45"/>
      <c r="I93" s="30"/>
      <c r="J93"/>
      <c r="K93"/>
      <c r="L93"/>
    </row>
    <row r="94" spans="1:12" ht="18" customHeight="1" x14ac:dyDescent="0.3">
      <c r="A94" s="36"/>
      <c r="B94" s="33"/>
      <c r="C94" s="33"/>
      <c r="D94" s="33"/>
      <c r="E94" s="33"/>
      <c r="F94" s="33"/>
      <c r="G94" s="33"/>
      <c r="H94" s="45"/>
      <c r="I94" s="30"/>
      <c r="J94"/>
      <c r="K94"/>
      <c r="L94"/>
    </row>
    <row r="95" spans="1:12" ht="18" customHeight="1" x14ac:dyDescent="0.3">
      <c r="A95" s="36"/>
      <c r="B95" s="33"/>
      <c r="C95" s="33"/>
      <c r="D95" s="33"/>
      <c r="E95" s="33"/>
      <c r="F95" s="33"/>
      <c r="G95" s="33"/>
      <c r="H95" s="45"/>
      <c r="I95" s="30"/>
      <c r="J95"/>
      <c r="K95"/>
      <c r="L95"/>
    </row>
    <row r="96" spans="1:12" ht="18" customHeight="1" x14ac:dyDescent="0.3">
      <c r="A96" s="36"/>
      <c r="B96" s="33"/>
      <c r="C96" s="33"/>
      <c r="D96" s="33"/>
      <c r="E96" s="33"/>
      <c r="F96" s="33"/>
      <c r="G96" s="33"/>
      <c r="H96" s="45"/>
      <c r="I96" s="30"/>
      <c r="J96"/>
      <c r="K96"/>
      <c r="L96"/>
    </row>
    <row r="97" spans="1:12" ht="18" customHeight="1" x14ac:dyDescent="0.3">
      <c r="A97" s="36"/>
      <c r="B97" s="33"/>
      <c r="C97" s="33"/>
      <c r="D97" s="33"/>
      <c r="E97" s="33"/>
      <c r="F97" s="33"/>
      <c r="G97" s="33"/>
      <c r="H97" s="45"/>
      <c r="I97" s="30"/>
      <c r="J97"/>
      <c r="K97"/>
      <c r="L97"/>
    </row>
    <row r="98" spans="1:12" ht="18" customHeight="1" x14ac:dyDescent="0.3">
      <c r="A98" s="36"/>
      <c r="B98" s="33"/>
      <c r="C98" s="33"/>
      <c r="D98" s="33"/>
      <c r="E98" s="33"/>
      <c r="F98" s="33"/>
      <c r="G98" s="33"/>
      <c r="H98" s="45"/>
      <c r="I98" s="30"/>
      <c r="J98"/>
      <c r="K98"/>
      <c r="L98"/>
    </row>
    <row r="99" spans="1:12" ht="18" customHeight="1" x14ac:dyDescent="0.3">
      <c r="A99" s="36"/>
      <c r="B99" s="33"/>
      <c r="C99" s="33"/>
      <c r="D99" s="33"/>
      <c r="E99" s="33"/>
      <c r="F99" s="33"/>
      <c r="G99" s="33"/>
      <c r="H99" s="45"/>
      <c r="I99" s="30"/>
      <c r="J99"/>
      <c r="K99"/>
      <c r="L99"/>
    </row>
    <row r="100" spans="1:12" ht="18" customHeight="1" x14ac:dyDescent="0.3">
      <c r="A100" s="36"/>
      <c r="B100" s="33"/>
      <c r="C100" s="33"/>
      <c r="D100" s="33"/>
      <c r="E100" s="33"/>
      <c r="F100" s="33"/>
      <c r="G100" s="33"/>
      <c r="H100" s="45"/>
      <c r="I100" s="30"/>
      <c r="J100"/>
      <c r="K100"/>
      <c r="L100"/>
    </row>
    <row r="101" spans="1:12" ht="18" customHeight="1" x14ac:dyDescent="0.3">
      <c r="A101" s="36"/>
      <c r="B101" s="33"/>
      <c r="C101" s="33"/>
      <c r="D101" s="33"/>
      <c r="E101" s="33"/>
      <c r="F101" s="33"/>
      <c r="G101" s="33"/>
      <c r="H101" s="45"/>
      <c r="I101" s="30"/>
      <c r="J101"/>
      <c r="K101"/>
      <c r="L101"/>
    </row>
    <row r="102" spans="1:12" ht="18" customHeight="1" x14ac:dyDescent="0.3">
      <c r="A102" s="36"/>
      <c r="B102" s="33"/>
      <c r="C102" s="33"/>
      <c r="D102" s="33"/>
      <c r="E102" s="33"/>
      <c r="F102" s="33"/>
      <c r="G102" s="33"/>
      <c r="H102" s="45"/>
      <c r="I102" s="30"/>
      <c r="J102"/>
      <c r="K102"/>
      <c r="L102"/>
    </row>
    <row r="103" spans="1:12" ht="18" customHeight="1" x14ac:dyDescent="0.3">
      <c r="A103" s="36"/>
      <c r="B103" s="33"/>
      <c r="C103" s="33"/>
      <c r="D103" s="33"/>
      <c r="E103" s="33"/>
      <c r="F103" s="33"/>
      <c r="G103" s="33"/>
      <c r="H103" s="45"/>
      <c r="I103" s="30"/>
      <c r="J103"/>
      <c r="K103"/>
      <c r="L103"/>
    </row>
    <row r="104" spans="1:12" ht="18" customHeight="1" x14ac:dyDescent="0.3">
      <c r="A104" s="36"/>
      <c r="B104" s="33"/>
      <c r="C104" s="33"/>
      <c r="D104" s="33"/>
      <c r="E104" s="33"/>
      <c r="F104" s="33"/>
      <c r="G104" s="33"/>
      <c r="H104" s="45"/>
      <c r="I104" s="30"/>
      <c r="J104"/>
      <c r="K104"/>
      <c r="L104"/>
    </row>
    <row r="105" spans="1:12" ht="18" customHeight="1" x14ac:dyDescent="0.3">
      <c r="A105" s="36"/>
      <c r="B105" s="33"/>
      <c r="C105" s="33"/>
      <c r="D105" s="33"/>
      <c r="E105" s="33"/>
      <c r="F105" s="33"/>
      <c r="G105" s="33"/>
      <c r="H105" s="45"/>
      <c r="I105" s="30"/>
      <c r="J105"/>
      <c r="K105"/>
      <c r="L105"/>
    </row>
    <row r="106" spans="1:12" ht="18" customHeight="1" x14ac:dyDescent="0.3">
      <c r="A106" s="36"/>
      <c r="B106" s="33"/>
      <c r="C106" s="33"/>
      <c r="D106" s="33"/>
      <c r="E106" s="33"/>
      <c r="F106" s="33"/>
      <c r="G106" s="33"/>
      <c r="H106" s="45"/>
      <c r="I106" s="30"/>
      <c r="J106"/>
      <c r="K106"/>
      <c r="L106"/>
    </row>
    <row r="107" spans="1:12" ht="18" customHeight="1" x14ac:dyDescent="0.3">
      <c r="A107" s="36"/>
      <c r="B107" s="33"/>
      <c r="C107" s="33"/>
      <c r="D107" s="33"/>
      <c r="E107" s="33"/>
      <c r="F107" s="33"/>
      <c r="G107" s="33"/>
      <c r="H107" s="45"/>
      <c r="I107" s="30"/>
      <c r="J107"/>
      <c r="K107"/>
      <c r="L107"/>
    </row>
    <row r="108" spans="1:12" ht="18" customHeight="1" x14ac:dyDescent="0.3">
      <c r="A108" s="36"/>
      <c r="B108" s="33"/>
      <c r="C108" s="33"/>
      <c r="D108" s="33"/>
      <c r="E108" s="33"/>
      <c r="F108" s="33"/>
      <c r="G108" s="33"/>
      <c r="H108" s="45"/>
      <c r="I108" s="30"/>
      <c r="J108"/>
      <c r="K108"/>
      <c r="L108"/>
    </row>
    <row r="109" spans="1:12" ht="18" customHeight="1" x14ac:dyDescent="0.3">
      <c r="H109" s="45"/>
      <c r="I109" s="30"/>
      <c r="J109"/>
      <c r="K109"/>
      <c r="L109"/>
    </row>
    <row r="110" spans="1:12" ht="18" customHeight="1" x14ac:dyDescent="0.3">
      <c r="H110" s="45"/>
      <c r="I110" s="30"/>
      <c r="J110"/>
      <c r="K110"/>
      <c r="L110"/>
    </row>
    <row r="111" spans="1:12" x14ac:dyDescent="0.3">
      <c r="H111" s="45"/>
      <c r="I111" s="30"/>
      <c r="L111"/>
    </row>
    <row r="112" spans="1:12" x14ac:dyDescent="0.3">
      <c r="H112" s="45"/>
      <c r="I112" s="30"/>
      <c r="J112"/>
      <c r="K112"/>
      <c r="L112"/>
    </row>
    <row r="113" spans="8:12" x14ac:dyDescent="0.3">
      <c r="H113" s="45"/>
      <c r="I113" s="30"/>
      <c r="J113"/>
      <c r="K113"/>
      <c r="L113"/>
    </row>
    <row r="114" spans="8:12" x14ac:dyDescent="0.3">
      <c r="H114" s="45"/>
      <c r="I114" s="30"/>
      <c r="J114"/>
      <c r="K114"/>
      <c r="L114"/>
    </row>
    <row r="115" spans="8:12" x14ac:dyDescent="0.3">
      <c r="H115" s="45"/>
      <c r="I115" s="30"/>
      <c r="J115"/>
      <c r="K115"/>
      <c r="L115"/>
    </row>
    <row r="116" spans="8:12" x14ac:dyDescent="0.3">
      <c r="H116" s="45"/>
      <c r="I116" s="30"/>
      <c r="J116"/>
      <c r="K116"/>
      <c r="L116"/>
    </row>
    <row r="117" spans="8:12" x14ac:dyDescent="0.3">
      <c r="H117" s="45"/>
      <c r="I117" s="30"/>
      <c r="J117"/>
      <c r="K117"/>
      <c r="L117"/>
    </row>
    <row r="118" spans="8:12" x14ac:dyDescent="0.3">
      <c r="H118" s="45"/>
      <c r="I118" s="30"/>
      <c r="J118"/>
      <c r="K118"/>
      <c r="L118"/>
    </row>
    <row r="119" spans="8:12" x14ac:dyDescent="0.3">
      <c r="H119" s="45"/>
      <c r="I119" s="30"/>
      <c r="J119"/>
      <c r="K119"/>
      <c r="L119"/>
    </row>
    <row r="120" spans="8:12" x14ac:dyDescent="0.3">
      <c r="H120" s="45"/>
      <c r="I120" s="30"/>
      <c r="J120"/>
      <c r="K120"/>
      <c r="L120"/>
    </row>
    <row r="121" spans="8:12" x14ac:dyDescent="0.3">
      <c r="H121" s="45"/>
      <c r="I121" s="30"/>
      <c r="J121"/>
      <c r="K121"/>
      <c r="L121"/>
    </row>
    <row r="122" spans="8:12" x14ac:dyDescent="0.3">
      <c r="H122" s="45"/>
      <c r="I122" s="30"/>
      <c r="J122"/>
      <c r="K122"/>
      <c r="L122"/>
    </row>
    <row r="123" spans="8:12" x14ac:dyDescent="0.3">
      <c r="H123" s="45"/>
      <c r="I123" s="30"/>
      <c r="J123"/>
      <c r="K123"/>
      <c r="L123"/>
    </row>
    <row r="124" spans="8:12" x14ac:dyDescent="0.3">
      <c r="H124" s="45"/>
      <c r="I124" s="30"/>
      <c r="J124"/>
      <c r="K124"/>
      <c r="L124"/>
    </row>
    <row r="125" spans="8:12" x14ac:dyDescent="0.3">
      <c r="I125" s="30"/>
      <c r="J125"/>
      <c r="K125"/>
      <c r="L125"/>
    </row>
    <row r="126" spans="8:12" x14ac:dyDescent="0.3">
      <c r="I126" s="30"/>
      <c r="J126"/>
      <c r="K126"/>
      <c r="L126"/>
    </row>
    <row r="127" spans="8:12" x14ac:dyDescent="0.3">
      <c r="I127" s="30"/>
      <c r="J127"/>
      <c r="K127"/>
      <c r="L127"/>
    </row>
    <row r="128" spans="8:12" x14ac:dyDescent="0.3">
      <c r="I128" s="30"/>
      <c r="J128"/>
      <c r="K128"/>
      <c r="L128"/>
    </row>
    <row r="129" spans="9:12" x14ac:dyDescent="0.3">
      <c r="I129" s="30"/>
      <c r="J129"/>
      <c r="K129"/>
      <c r="L129"/>
    </row>
    <row r="130" spans="9:12" x14ac:dyDescent="0.3">
      <c r="I130" s="8"/>
      <c r="J130"/>
      <c r="K130"/>
      <c r="L130"/>
    </row>
    <row r="131" spans="9:12" x14ac:dyDescent="0.3">
      <c r="I131" s="8"/>
      <c r="J131"/>
      <c r="K131"/>
      <c r="L131"/>
    </row>
    <row r="132" spans="9:12" x14ac:dyDescent="0.3">
      <c r="I132" s="8"/>
      <c r="J132"/>
      <c r="K132"/>
      <c r="L132"/>
    </row>
    <row r="133" spans="9:12" x14ac:dyDescent="0.3">
      <c r="I133" s="8"/>
      <c r="J133"/>
      <c r="K133"/>
      <c r="L133"/>
    </row>
    <row r="134" spans="9:12" x14ac:dyDescent="0.3">
      <c r="I134" s="8"/>
      <c r="J134"/>
      <c r="K134"/>
      <c r="L134"/>
    </row>
    <row r="135" spans="9:12" x14ac:dyDescent="0.3">
      <c r="I135" s="8"/>
      <c r="J135"/>
      <c r="K135"/>
    </row>
    <row r="136" spans="9:12" x14ac:dyDescent="0.3">
      <c r="I136" s="8"/>
    </row>
  </sheetData>
  <mergeCells count="9">
    <mergeCell ref="W4:Z4"/>
    <mergeCell ref="Q8:R8"/>
    <mergeCell ref="T10:U10"/>
    <mergeCell ref="C21:D21"/>
    <mergeCell ref="U25:V25"/>
    <mergeCell ref="A1:A2"/>
    <mergeCell ref="A3:A20"/>
    <mergeCell ref="M8:N8"/>
    <mergeCell ref="T4:U4"/>
  </mergeCells>
  <phoneticPr fontId="1" type="noConversion"/>
  <conditionalFormatting sqref="F42:F43 E24:E37">
    <cfRule type="containsText" dxfId="9" priority="5" operator="containsText" text="카드">
      <formula>NOT(ISERROR(SEARCH("카드",E24)))</formula>
    </cfRule>
  </conditionalFormatting>
  <conditionalFormatting sqref="E38:E41">
    <cfRule type="containsText" dxfId="8" priority="4" operator="containsText" text="카드">
      <formula>NOT(ISERROR(SEARCH("카드",E38)))</formula>
    </cfRule>
  </conditionalFormatting>
  <conditionalFormatting sqref="H24:H83 G24:G48">
    <cfRule type="cellIs" dxfId="7" priority="3" operator="equal">
      <formula>"수입"</formula>
    </cfRule>
  </conditionalFormatting>
  <conditionalFormatting sqref="E4:E21">
    <cfRule type="dataBar" priority="6">
      <dataBar>
        <cfvo type="percent" val="0"/>
        <cfvo type="percent" val="100"/>
        <color rgb="FFFF0000"/>
      </dataBar>
      <extLst>
        <ext xmlns:x14="http://schemas.microsoft.com/office/spreadsheetml/2009/9/main" uri="{B025F937-C7B1-47D3-B67F-A62EFF666E3E}">
          <x14:id>{0A79E28D-0E4B-4A09-AD83-3991EF548CFE}</x14:id>
        </ext>
      </extLst>
    </cfRule>
  </conditionalFormatting>
  <conditionalFormatting sqref="G23:H23">
    <cfRule type="cellIs" dxfId="6" priority="1" operator="equal">
      <formula>"수입"</formula>
    </cfRule>
  </conditionalFormatting>
  <conditionalFormatting sqref="E23">
    <cfRule type="containsText" dxfId="5" priority="2" operator="containsText" text="카드">
      <formula>NOT(ISERROR(SEARCH("카드",E23)))</formula>
    </cfRule>
  </conditionalFormatting>
  <dataValidations count="6">
    <dataValidation type="list" allowBlank="1" showInputMessage="1" showErrorMessage="1" sqref="L41" xr:uid="{683397EE-02B8-4ECB-977E-067DDC1F5C15}">
      <formula1>INDIRECT(J42)</formula1>
    </dataValidation>
    <dataValidation type="list" allowBlank="1" showInputMessage="1" showErrorMessage="1" sqref="H79 C24:C37 G44" xr:uid="{EE3A491D-E4CA-4CA8-95F7-3014823DB475}">
      <formula1>대항목</formula1>
    </dataValidation>
    <dataValidation type="list" allowBlank="1" showInputMessage="1" showErrorMessage="1" sqref="D24:D44" xr:uid="{DA9F3374-5BA3-430A-AFE6-24A90852F890}">
      <formula1>INDIRECT(C24)</formula1>
    </dataValidation>
    <dataValidation type="list" allowBlank="1" showInputMessage="1" showErrorMessage="1" sqref="I130:I136" xr:uid="{B98FD40A-FDB3-423C-85E9-6A5E2419EE96}">
      <formula1>INDIRECT(G38)</formula1>
    </dataValidation>
    <dataValidation type="list" allowBlank="1" showInputMessage="1" showErrorMessage="1" sqref="H24:H78 G24:G43" xr:uid="{3B446C5E-FF45-40AF-A104-19B351B628E1}">
      <formula1>"수입, 지출"</formula1>
    </dataValidation>
    <dataValidation type="list" allowBlank="1" showInputMessage="1" showErrorMessage="1" sqref="B24:B43" xr:uid="{009C1634-EDBD-480D-9190-2AE1301FF4B2}">
      <formula1>결제방법</formula1>
    </dataValidation>
  </dataValidations>
  <pageMargins left="0.7" right="0.7" top="0.75" bottom="0.75" header="0.3" footer="0.3"/>
  <pageSetup paperSize="9" orientation="portrait" horizontalDpi="0" verticalDpi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A79E28D-0E4B-4A09-AD83-3991EF548CFE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E4:E21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A8891-3DDC-4155-8BE4-AC4776C46146}">
  <dimension ref="A1:R19"/>
  <sheetViews>
    <sheetView workbookViewId="0">
      <selection activeCell="I30" sqref="I30"/>
    </sheetView>
  </sheetViews>
  <sheetFormatPr defaultRowHeight="16.5" x14ac:dyDescent="0.3"/>
  <cols>
    <col min="10" max="10" width="11.75" bestFit="1" customWidth="1"/>
  </cols>
  <sheetData>
    <row r="1" spans="1:18" x14ac:dyDescent="0.3">
      <c r="A1" s="37" t="s">
        <v>110</v>
      </c>
      <c r="B1" s="37" t="s">
        <v>2</v>
      </c>
      <c r="C1" s="37" t="s">
        <v>3</v>
      </c>
      <c r="D1" s="37" t="s">
        <v>4</v>
      </c>
      <c r="E1" s="37" t="s">
        <v>5</v>
      </c>
      <c r="F1" s="37" t="s">
        <v>6</v>
      </c>
      <c r="G1" s="37" t="s">
        <v>7</v>
      </c>
      <c r="H1" s="37" t="s">
        <v>8</v>
      </c>
      <c r="I1" s="37" t="s">
        <v>9</v>
      </c>
      <c r="J1" s="37" t="s">
        <v>10</v>
      </c>
      <c r="K1" s="37" t="s">
        <v>11</v>
      </c>
      <c r="L1" s="37" t="s">
        <v>12</v>
      </c>
      <c r="M1" s="37" t="s">
        <v>13</v>
      </c>
      <c r="N1" s="37" t="s">
        <v>14</v>
      </c>
      <c r="O1" s="37" t="s">
        <v>15</v>
      </c>
      <c r="P1" s="37" t="s">
        <v>16</v>
      </c>
      <c r="Q1" s="37" t="s">
        <v>65</v>
      </c>
      <c r="R1" s="37" t="s">
        <v>70</v>
      </c>
    </row>
    <row r="2" spans="1:18" x14ac:dyDescent="0.3">
      <c r="A2" s="40" t="s">
        <v>123</v>
      </c>
      <c r="B2" s="40" t="s">
        <v>17</v>
      </c>
      <c r="C2" s="40" t="s">
        <v>19</v>
      </c>
      <c r="D2" s="40" t="s">
        <v>20</v>
      </c>
      <c r="E2" s="40" t="s">
        <v>24</v>
      </c>
      <c r="F2" s="40" t="s">
        <v>26</v>
      </c>
      <c r="G2" s="40" t="s">
        <v>27</v>
      </c>
      <c r="H2" s="40" t="s">
        <v>114</v>
      </c>
      <c r="I2" s="40" t="s">
        <v>33</v>
      </c>
      <c r="J2" s="40" t="s">
        <v>37</v>
      </c>
      <c r="K2" s="40" t="s">
        <v>42</v>
      </c>
      <c r="L2" s="40" t="s">
        <v>85</v>
      </c>
      <c r="M2" s="40" t="s">
        <v>46</v>
      </c>
      <c r="N2" s="40" t="s">
        <v>44</v>
      </c>
      <c r="O2" s="40" t="s">
        <v>48</v>
      </c>
      <c r="P2" s="38" t="s">
        <v>96</v>
      </c>
      <c r="Q2" s="39" t="s">
        <v>66</v>
      </c>
      <c r="R2" s="38" t="s">
        <v>125</v>
      </c>
    </row>
    <row r="3" spans="1:18" x14ac:dyDescent="0.3">
      <c r="A3" s="40" t="s">
        <v>111</v>
      </c>
      <c r="B3" s="40" t="s">
        <v>108</v>
      </c>
      <c r="C3" s="40" t="s">
        <v>109</v>
      </c>
      <c r="D3" s="40" t="s">
        <v>21</v>
      </c>
      <c r="E3" s="40" t="s">
        <v>113</v>
      </c>
      <c r="F3" s="40" t="s">
        <v>117</v>
      </c>
      <c r="G3" s="40" t="s">
        <v>28</v>
      </c>
      <c r="H3" s="40" t="s">
        <v>32</v>
      </c>
      <c r="I3" s="40" t="s">
        <v>34</v>
      </c>
      <c r="J3" s="40" t="s">
        <v>39</v>
      </c>
      <c r="K3" s="40" t="s">
        <v>43</v>
      </c>
      <c r="L3" s="40" t="s">
        <v>86</v>
      </c>
      <c r="M3" s="40" t="s">
        <v>47</v>
      </c>
      <c r="N3" s="40" t="s">
        <v>45</v>
      </c>
      <c r="O3" s="40" t="s">
        <v>50</v>
      </c>
      <c r="P3" s="38" t="s">
        <v>51</v>
      </c>
      <c r="Q3" s="39" t="s">
        <v>67</v>
      </c>
      <c r="R3" s="39" t="s">
        <v>97</v>
      </c>
    </row>
    <row r="4" spans="1:18" x14ac:dyDescent="0.3">
      <c r="A4" s="40" t="s">
        <v>107</v>
      </c>
      <c r="B4" s="40" t="s">
        <v>83</v>
      </c>
      <c r="C4" s="40"/>
      <c r="D4" s="40" t="s">
        <v>22</v>
      </c>
      <c r="E4" s="40" t="s">
        <v>25</v>
      </c>
      <c r="F4" s="40"/>
      <c r="G4" s="40" t="s">
        <v>29</v>
      </c>
      <c r="H4" s="40"/>
      <c r="I4" s="40" t="s">
        <v>35</v>
      </c>
      <c r="J4" s="40" t="s">
        <v>40</v>
      </c>
      <c r="K4" s="40" t="s">
        <v>115</v>
      </c>
      <c r="L4" s="40" t="s">
        <v>77</v>
      </c>
      <c r="M4" s="40"/>
      <c r="N4" s="40"/>
      <c r="O4" s="40" t="s">
        <v>49</v>
      </c>
      <c r="P4" s="40" t="s">
        <v>87</v>
      </c>
      <c r="Q4" s="41"/>
      <c r="R4" s="39" t="s">
        <v>70</v>
      </c>
    </row>
    <row r="5" spans="1:18" x14ac:dyDescent="0.3">
      <c r="A5" s="40" t="s">
        <v>112</v>
      </c>
      <c r="B5" s="41"/>
      <c r="C5" s="40"/>
      <c r="D5" s="40" t="s">
        <v>23</v>
      </c>
      <c r="E5" s="40"/>
      <c r="F5" s="40"/>
      <c r="G5" s="40"/>
      <c r="H5" s="40"/>
      <c r="I5" s="40" t="s">
        <v>36</v>
      </c>
      <c r="J5" s="40" t="s">
        <v>38</v>
      </c>
      <c r="K5" s="40"/>
      <c r="L5" s="40"/>
      <c r="M5" s="40"/>
      <c r="N5" s="40"/>
      <c r="O5" s="40" t="s">
        <v>116</v>
      </c>
      <c r="P5" s="40"/>
      <c r="Q5" s="41"/>
      <c r="R5" s="41"/>
    </row>
    <row r="6" spans="1:18" x14ac:dyDescent="0.3">
      <c r="A6" s="40" t="s">
        <v>118</v>
      </c>
      <c r="B6" s="40"/>
      <c r="C6" s="40"/>
      <c r="D6" s="40" t="s">
        <v>89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R6" s="41"/>
    </row>
    <row r="7" spans="1:18" x14ac:dyDescent="0.3">
      <c r="A7" s="40"/>
      <c r="B7" s="40"/>
      <c r="C7" s="40"/>
      <c r="D7" s="41" t="s">
        <v>84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/>
      <c r="R7" s="41"/>
    </row>
    <row r="8" spans="1:18" x14ac:dyDescent="0.3">
      <c r="A8" s="4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8" x14ac:dyDescent="0.3">
      <c r="A9" s="4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8" x14ac:dyDescent="0.3">
      <c r="A10" s="4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8" x14ac:dyDescent="0.3">
      <c r="A11" s="4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8" x14ac:dyDescent="0.3">
      <c r="A12" s="4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x14ac:dyDescent="0.3">
      <c r="A13" s="4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8" x14ac:dyDescent="0.3">
      <c r="A14" s="4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x14ac:dyDescent="0.3">
      <c r="A15" s="4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8" x14ac:dyDescent="0.3">
      <c r="A16" s="4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3">
      <c r="A17" s="15"/>
      <c r="B17" s="2"/>
      <c r="C17" s="2"/>
      <c r="D17" s="2"/>
      <c r="E17" s="2"/>
      <c r="F17" s="2"/>
      <c r="G17" s="2"/>
      <c r="H17" s="2"/>
      <c r="I17" s="2"/>
      <c r="K17" s="2"/>
      <c r="L17" s="2"/>
      <c r="M17" s="2"/>
      <c r="N17" s="2"/>
      <c r="O17" s="2"/>
      <c r="P17" s="2"/>
    </row>
    <row r="18" spans="1:16" x14ac:dyDescent="0.3">
      <c r="A18" s="15"/>
    </row>
    <row r="19" spans="1:16" x14ac:dyDescent="0.3">
      <c r="A19" s="42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19</vt:i4>
      </vt:variant>
    </vt:vector>
  </HeadingPairs>
  <TitlesOfParts>
    <vt:vector size="23" baseType="lpstr">
      <vt:lpstr>2019년 지출 결산</vt:lpstr>
      <vt:lpstr>12월</vt:lpstr>
      <vt:lpstr>1월</vt:lpstr>
      <vt:lpstr>세부항목</vt:lpstr>
      <vt:lpstr>건강</vt:lpstr>
      <vt:lpstr>결제방법</vt:lpstr>
      <vt:lpstr>경조사</vt:lpstr>
      <vt:lpstr>기부</vt:lpstr>
      <vt:lpstr>기타</vt:lpstr>
      <vt:lpstr>대항목</vt:lpstr>
      <vt:lpstr>보험</vt:lpstr>
      <vt:lpstr>생활용품</vt:lpstr>
      <vt:lpstr>수입</vt:lpstr>
      <vt:lpstr>식비</vt:lpstr>
      <vt:lpstr>육아</vt:lpstr>
      <vt:lpstr>의복_미용</vt:lpstr>
      <vt:lpstr>이벤트</vt:lpstr>
      <vt:lpstr>자기계발</vt:lpstr>
      <vt:lpstr>자동차</vt:lpstr>
      <vt:lpstr>저축_투자</vt:lpstr>
      <vt:lpstr>주거</vt:lpstr>
      <vt:lpstr>통신비</vt:lpstr>
      <vt:lpstr>헌금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2018-10-29T05:05:50Z</dcterms:created>
  <dcterms:modified xsi:type="dcterms:W3CDTF">2019-01-03T04:47:15Z</dcterms:modified>
</cp:coreProperties>
</file>